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APP SUPPLEMENTAL 2023\Non-CSE Supplemental APP FY 2023 1st Sem\"/>
    </mc:Choice>
  </mc:AlternateContent>
  <xr:revisionPtr revIDLastSave="0" documentId="13_ncr:1_{86811A4A-D8D1-4681-883F-35991DAA185A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APP for GPPB" sheetId="56" r:id="rId1"/>
    <sheet name="ASS_CSS" sheetId="63" r:id="rId2"/>
    <sheet name="ASS_Office" sheetId="64" r:id="rId3"/>
    <sheet name="REP_MACH" sheetId="60" r:id="rId4"/>
    <sheet name="REP_HSK" sheetId="57" r:id="rId5"/>
    <sheet name="REP_COOK" sheetId="62" r:id="rId6"/>
    <sheet name="ASS_PLUM&amp;MAN" sheetId="58" r:id="rId7"/>
    <sheet name="Audit_Masonry" sheetId="68" r:id="rId8"/>
    <sheet name="ASS-Construction" sheetId="70" r:id="rId9"/>
    <sheet name="ASS_Food Processing" sheetId="71" r:id="rId10"/>
    <sheet name="UTPRAS_GARMENTS" sheetId="61" r:id="rId11"/>
    <sheet name="UTPRAS_Barangay" sheetId="66" r:id="rId12"/>
  </sheets>
  <definedNames>
    <definedName name="_xlnm.Print_Area" localSheetId="0">'APP for GPPB'!$A$1:$N$73</definedName>
    <definedName name="_xlnm.Print_Titles" localSheetId="0">'APP for GPPB'!$1:$12</definedName>
    <definedName name="_xlnm.Print_Titles" localSheetId="6">'ASS_PLUM&amp;MAN'!$1:$12</definedName>
    <definedName name="_xlnm.Print_Titles" localSheetId="4">REP_HSK!$1:$12</definedName>
    <definedName name="_xlnm.Print_Titles" localSheetId="11">UTPRAS_Barangay!$1:$12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56" l="1"/>
  <c r="L25" i="56"/>
  <c r="L24" i="56"/>
  <c r="L21" i="56"/>
  <c r="L22" i="56"/>
  <c r="L19" i="56"/>
  <c r="L18" i="56"/>
  <c r="L14" i="56" l="1"/>
  <c r="L26" i="56" s="1"/>
  <c r="K26" i="56" s="1"/>
  <c r="G13" i="71" l="1"/>
  <c r="C13" i="71"/>
  <c r="C14" i="71"/>
  <c r="C15" i="71"/>
  <c r="C16" i="71"/>
  <c r="C17" i="71"/>
  <c r="C18" i="71"/>
  <c r="C19" i="71"/>
  <c r="C20" i="71"/>
  <c r="C21" i="71"/>
  <c r="C22" i="71"/>
  <c r="C23" i="71"/>
  <c r="B32" i="71"/>
  <c r="G26" i="71" l="1"/>
  <c r="G17" i="70"/>
  <c r="G21" i="70"/>
  <c r="G24" i="70"/>
  <c r="G25" i="70"/>
  <c r="G26" i="70"/>
  <c r="G27" i="70"/>
  <c r="G28" i="70"/>
  <c r="G29" i="70"/>
  <c r="G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28" i="70"/>
  <c r="C29" i="70"/>
  <c r="C13" i="70"/>
  <c r="G30" i="70" l="1"/>
  <c r="B36" i="70"/>
  <c r="C15" i="58" l="1"/>
  <c r="C16" i="58"/>
  <c r="C17" i="58"/>
  <c r="C18" i="58"/>
  <c r="C19" i="58"/>
  <c r="C20" i="58"/>
  <c r="C21" i="58"/>
  <c r="C22" i="58"/>
  <c r="C23" i="58"/>
  <c r="C24" i="58"/>
  <c r="C25" i="58"/>
  <c r="C26" i="58"/>
  <c r="C27" i="58"/>
  <c r="C28" i="58"/>
  <c r="C29" i="58"/>
  <c r="C30" i="58"/>
  <c r="C31" i="58"/>
  <c r="C32" i="58"/>
  <c r="C33" i="58"/>
  <c r="C34" i="58"/>
  <c r="C35" i="58"/>
  <c r="C36" i="58"/>
  <c r="C37" i="58"/>
  <c r="C38" i="58"/>
  <c r="C39" i="58"/>
  <c r="C40" i="58"/>
  <c r="C41" i="58"/>
  <c r="C14" i="58"/>
  <c r="G41" i="58"/>
  <c r="G15" i="58"/>
  <c r="G16" i="58"/>
  <c r="G18" i="58"/>
  <c r="G19" i="58"/>
  <c r="G20" i="58"/>
  <c r="G21" i="58"/>
  <c r="G22" i="58"/>
  <c r="G23" i="58"/>
  <c r="G24" i="58"/>
  <c r="G25" i="58"/>
  <c r="G26" i="58"/>
  <c r="G27" i="58"/>
  <c r="G28" i="58"/>
  <c r="G29" i="58"/>
  <c r="G30" i="58"/>
  <c r="G31" i="58"/>
  <c r="G33" i="58"/>
  <c r="G34" i="58"/>
  <c r="G35" i="58"/>
  <c r="G36" i="58"/>
  <c r="G37" i="58"/>
  <c r="G38" i="58"/>
  <c r="G39" i="58"/>
  <c r="G40" i="58"/>
  <c r="G14" i="58"/>
  <c r="C14" i="68" l="1"/>
  <c r="C15" i="68"/>
  <c r="C16" i="68"/>
  <c r="C17" i="68"/>
  <c r="C18" i="68"/>
  <c r="C19" i="68"/>
  <c r="C20" i="68"/>
  <c r="C21" i="68"/>
  <c r="C22" i="68"/>
  <c r="C23" i="68"/>
  <c r="C24" i="68"/>
  <c r="C25" i="68"/>
  <c r="C26" i="68"/>
  <c r="G14" i="68"/>
  <c r="G15" i="68"/>
  <c r="G16" i="68"/>
  <c r="G17" i="68"/>
  <c r="G18" i="68"/>
  <c r="G20" i="68"/>
  <c r="G21" i="68"/>
  <c r="G22" i="68"/>
  <c r="G23" i="68"/>
  <c r="G24" i="68"/>
  <c r="G25" i="68"/>
  <c r="G26" i="68"/>
  <c r="B33" i="68" l="1"/>
  <c r="G27" i="68"/>
  <c r="G51" i="66" l="1"/>
  <c r="G52" i="66"/>
  <c r="G55" i="66"/>
  <c r="G59" i="66"/>
  <c r="G61" i="66"/>
  <c r="G65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G45" i="66"/>
  <c r="G40" i="66"/>
  <c r="G35" i="66"/>
  <c r="G34" i="66"/>
  <c r="G33" i="66"/>
  <c r="G32" i="66"/>
  <c r="G31" i="66"/>
  <c r="G30" i="66"/>
  <c r="G29" i="66"/>
  <c r="G28" i="66"/>
  <c r="G27" i="66"/>
  <c r="G26" i="66"/>
  <c r="G23" i="66"/>
  <c r="G22" i="66"/>
  <c r="G21" i="66"/>
  <c r="G20" i="66"/>
  <c r="G19" i="66"/>
  <c r="G18" i="66"/>
  <c r="G17" i="66"/>
  <c r="G16" i="66"/>
  <c r="G15" i="66"/>
  <c r="G14" i="66"/>
  <c r="C13" i="66" l="1"/>
  <c r="C67" i="66"/>
  <c r="C68" i="66"/>
  <c r="C69" i="66"/>
  <c r="C70" i="66"/>
  <c r="C71" i="66"/>
  <c r="C72" i="66"/>
  <c r="C73" i="66"/>
  <c r="G73" i="66"/>
  <c r="G72" i="66"/>
  <c r="G71" i="66"/>
  <c r="G70" i="66"/>
  <c r="G69" i="66"/>
  <c r="G68" i="66"/>
  <c r="B80" i="66"/>
  <c r="G74" i="66" l="1"/>
  <c r="C13" i="64" l="1"/>
  <c r="C14" i="64"/>
  <c r="C15" i="64"/>
  <c r="C16" i="64"/>
  <c r="C17" i="64"/>
  <c r="C18" i="64"/>
  <c r="C19" i="64"/>
  <c r="C20" i="64"/>
  <c r="C21" i="64"/>
  <c r="C22" i="64"/>
  <c r="C23" i="64"/>
  <c r="G23" i="64"/>
  <c r="G22" i="64"/>
  <c r="G14" i="64"/>
  <c r="G13" i="64"/>
  <c r="B30" i="64"/>
  <c r="G24" i="64" l="1"/>
  <c r="C13" i="63"/>
  <c r="C14" i="63"/>
  <c r="C15" i="63"/>
  <c r="C16" i="63"/>
  <c r="C17" i="63"/>
  <c r="C18" i="63"/>
  <c r="C19" i="63"/>
  <c r="C20" i="63"/>
  <c r="C21" i="63"/>
  <c r="C22" i="63"/>
  <c r="G22" i="63"/>
  <c r="G21" i="63"/>
  <c r="G20" i="63"/>
  <c r="G19" i="63"/>
  <c r="G18" i="63"/>
  <c r="G17" i="63"/>
  <c r="G16" i="63"/>
  <c r="G15" i="63"/>
  <c r="G14" i="63"/>
  <c r="G13" i="63"/>
  <c r="B29" i="63"/>
  <c r="G23" i="63" l="1"/>
  <c r="C13" i="62"/>
  <c r="C14" i="62"/>
  <c r="C15" i="62"/>
  <c r="C16" i="62"/>
  <c r="C17" i="62"/>
  <c r="C18" i="62"/>
  <c r="C19" i="62"/>
  <c r="G19" i="62"/>
  <c r="G18" i="62"/>
  <c r="G17" i="62"/>
  <c r="G16" i="62"/>
  <c r="G15" i="62"/>
  <c r="G14" i="62"/>
  <c r="G13" i="62"/>
  <c r="B26" i="62"/>
  <c r="G20" i="62" l="1"/>
  <c r="C18" i="61"/>
  <c r="C21" i="61"/>
  <c r="C27" i="61"/>
  <c r="C28" i="61"/>
  <c r="C13" i="61"/>
  <c r="G27" i="61"/>
  <c r="G21" i="61"/>
  <c r="G18" i="61"/>
  <c r="G13" i="61"/>
  <c r="B37" i="61" l="1"/>
  <c r="G31" i="61" l="1"/>
  <c r="B33" i="60"/>
  <c r="G18" i="60"/>
  <c r="C18" i="60"/>
  <c r="G17" i="60"/>
  <c r="C17" i="60"/>
  <c r="G16" i="60"/>
  <c r="C16" i="60"/>
  <c r="G15" i="60"/>
  <c r="C15" i="60"/>
  <c r="G14" i="60"/>
  <c r="C14" i="60"/>
  <c r="G26" i="60" l="1"/>
  <c r="C81" i="57"/>
  <c r="C82" i="57"/>
  <c r="C83" i="57"/>
  <c r="C84" i="57"/>
  <c r="C85" i="57"/>
  <c r="C86" i="57"/>
  <c r="C87" i="57"/>
  <c r="C88" i="57"/>
  <c r="C89" i="57"/>
  <c r="C90" i="57"/>
  <c r="C91" i="57"/>
  <c r="C92" i="57"/>
  <c r="G92" i="57"/>
  <c r="G91" i="57"/>
  <c r="G90" i="57"/>
  <c r="G89" i="57"/>
  <c r="G88" i="57"/>
  <c r="G87" i="57"/>
  <c r="G86" i="57"/>
  <c r="G85" i="57"/>
  <c r="G84" i="57"/>
  <c r="G83" i="57"/>
  <c r="G82" i="57"/>
  <c r="C107" i="57"/>
  <c r="G107" i="57"/>
  <c r="C102" i="57"/>
  <c r="C103" i="57"/>
  <c r="G103" i="57"/>
  <c r="G102" i="57"/>
  <c r="C108" i="57"/>
  <c r="G113" i="57"/>
  <c r="G112" i="57"/>
  <c r="C111" i="57"/>
  <c r="G110" i="57"/>
  <c r="G109" i="57"/>
  <c r="G42" i="58"/>
  <c r="C110" i="57" l="1"/>
  <c r="C109" i="57"/>
  <c r="C112" i="57"/>
  <c r="G111" i="57"/>
  <c r="C113" i="57"/>
  <c r="B48" i="58" l="1"/>
  <c r="C100" i="57" l="1"/>
  <c r="C101" i="57"/>
  <c r="C104" i="57"/>
  <c r="C105" i="57"/>
  <c r="C106" i="57"/>
  <c r="C96" i="57"/>
  <c r="C97" i="57"/>
  <c r="C98" i="57"/>
  <c r="C99" i="57"/>
  <c r="C76" i="57"/>
  <c r="C77" i="57"/>
  <c r="C78" i="57"/>
  <c r="C79" i="57"/>
  <c r="C80" i="57"/>
  <c r="C70" i="57"/>
  <c r="C71" i="57"/>
  <c r="C72" i="57"/>
  <c r="C73" i="57"/>
  <c r="C74" i="57"/>
  <c r="C75" i="57"/>
  <c r="C51" i="57"/>
  <c r="C52" i="57"/>
  <c r="C53" i="57"/>
  <c r="C54" i="57"/>
  <c r="C55" i="57"/>
  <c r="C56" i="57"/>
  <c r="C57" i="57"/>
  <c r="C58" i="57"/>
  <c r="C59" i="57"/>
  <c r="C60" i="57"/>
  <c r="C61" i="57"/>
  <c r="C62" i="57"/>
  <c r="C63" i="57"/>
  <c r="C64" i="57"/>
  <c r="C65" i="57"/>
  <c r="C66" i="57"/>
  <c r="C67" i="57"/>
  <c r="C68" i="57"/>
  <c r="C69" i="57"/>
  <c r="C41" i="57"/>
  <c r="C42" i="57"/>
  <c r="C43" i="57"/>
  <c r="C44" i="57"/>
  <c r="C45" i="57"/>
  <c r="C46" i="57"/>
  <c r="C47" i="57"/>
  <c r="C48" i="57"/>
  <c r="C49" i="57"/>
  <c r="C5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16" i="57"/>
  <c r="C17" i="57"/>
  <c r="C18" i="57"/>
  <c r="C19" i="57"/>
  <c r="C20" i="57"/>
  <c r="C15" i="57"/>
  <c r="G16" i="57"/>
  <c r="G17" i="57"/>
  <c r="G18" i="57"/>
  <c r="G19" i="57"/>
  <c r="G20" i="57"/>
  <c r="G15" i="57"/>
  <c r="B120" i="57"/>
  <c r="G114" i="57" l="1"/>
  <c r="J73" i="56" l="1"/>
  <c r="J72" i="56"/>
  <c r="I71" i="56"/>
  <c r="F71" i="56"/>
  <c r="J70" i="56"/>
  <c r="I70" i="56"/>
  <c r="F70" i="56"/>
  <c r="J69" i="56"/>
  <c r="I69" i="56"/>
  <c r="F69" i="56"/>
  <c r="I68" i="56"/>
  <c r="F68" i="56"/>
  <c r="I67" i="56"/>
  <c r="F67" i="56"/>
  <c r="J66" i="56"/>
  <c r="J65" i="56"/>
  <c r="I65" i="56"/>
  <c r="F65" i="56"/>
  <c r="J64" i="56"/>
  <c r="I64" i="56"/>
  <c r="F64" i="56"/>
  <c r="J63" i="56"/>
  <c r="I63" i="56"/>
  <c r="F63" i="56"/>
  <c r="J62" i="56"/>
  <c r="I62" i="56"/>
  <c r="F62" i="56"/>
  <c r="J61" i="56"/>
  <c r="I61" i="56"/>
  <c r="F61" i="56"/>
  <c r="J60" i="56"/>
  <c r="I60" i="56"/>
  <c r="F60" i="56"/>
  <c r="J59" i="56"/>
  <c r="I59" i="56"/>
  <c r="F59" i="56"/>
  <c r="J58" i="56"/>
  <c r="I58" i="56"/>
  <c r="F58" i="56"/>
  <c r="J57" i="56"/>
  <c r="I57" i="56"/>
  <c r="F57" i="56"/>
  <c r="J56" i="56"/>
  <c r="I56" i="56"/>
  <c r="F56" i="56"/>
  <c r="J45" i="56" l="1"/>
  <c r="J44" i="56"/>
  <c r="I43" i="56"/>
  <c r="F43" i="56"/>
  <c r="J42" i="56"/>
  <c r="I42" i="56"/>
  <c r="F42" i="56"/>
  <c r="J41" i="56"/>
  <c r="I41" i="56"/>
  <c r="F41" i="56"/>
  <c r="I40" i="56"/>
  <c r="F40" i="56"/>
  <c r="I39" i="56"/>
  <c r="F39" i="56"/>
  <c r="J38" i="56"/>
  <c r="J37" i="56"/>
  <c r="I37" i="56"/>
  <c r="F37" i="56"/>
  <c r="J36" i="56"/>
  <c r="I36" i="56"/>
  <c r="F36" i="56"/>
  <c r="J35" i="56"/>
  <c r="I35" i="56"/>
  <c r="F35" i="56"/>
  <c r="J34" i="56"/>
  <c r="I34" i="56"/>
  <c r="F34" i="56"/>
  <c r="J33" i="56"/>
  <c r="I33" i="56"/>
  <c r="F33" i="56"/>
  <c r="J32" i="56"/>
  <c r="I32" i="56"/>
  <c r="F32" i="56"/>
  <c r="J31" i="56"/>
  <c r="I31" i="56"/>
  <c r="F31" i="56"/>
  <c r="J30" i="56"/>
  <c r="I30" i="56"/>
  <c r="F30" i="56"/>
  <c r="J29" i="56"/>
  <c r="I29" i="56"/>
  <c r="F29" i="56"/>
  <c r="J28" i="56"/>
  <c r="I28" i="56"/>
  <c r="F28" i="56"/>
</calcChain>
</file>

<file path=xl/sharedStrings.xml><?xml version="1.0" encoding="utf-8"?>
<sst xmlns="http://schemas.openxmlformats.org/spreadsheetml/2006/main" count="1484" uniqueCount="432">
  <si>
    <t>Republic of the Philippines</t>
  </si>
  <si>
    <t>TECHNICAL EDUCATION AND SKILLS DEVELOPMENT AUTHORITY</t>
  </si>
  <si>
    <t>Region IX, Zamboanga Peninsula</t>
  </si>
  <si>
    <t>Kabasalan, Zamboanga Sibugay</t>
  </si>
  <si>
    <t>Total</t>
  </si>
  <si>
    <t>ADMIN</t>
  </si>
  <si>
    <t>CODE (PAP)</t>
  </si>
  <si>
    <t>PROCUREMENT PROGRAM PROJECT</t>
  </si>
  <si>
    <t>MODE OF PROCUREMENT</t>
  </si>
  <si>
    <t>Schedule for procurement Activity</t>
  </si>
  <si>
    <t>Ads/Post of IB/REI</t>
  </si>
  <si>
    <t>SUB/Open of Bids</t>
  </si>
  <si>
    <t>Notice of Award</t>
  </si>
  <si>
    <t>Contract Signing</t>
  </si>
  <si>
    <t>Estimated Budget (Php)</t>
  </si>
  <si>
    <t>MOOE</t>
  </si>
  <si>
    <t>CO</t>
  </si>
  <si>
    <t>Remarks</t>
  </si>
  <si>
    <t>(Brief Description of Program Projects)</t>
  </si>
  <si>
    <t>Source of Funds</t>
  </si>
  <si>
    <t>TOTAL</t>
  </si>
  <si>
    <t>CORE</t>
  </si>
  <si>
    <t>Skills Training for Drug Dependent</t>
  </si>
  <si>
    <t>Establishment /Maintenace of EMIS</t>
  </si>
  <si>
    <t>Trainers Skills Upgrading Programs (TSUP)</t>
  </si>
  <si>
    <t>Non-teaching staff capability building programs</t>
  </si>
  <si>
    <t>Financial Management and Reporting</t>
  </si>
  <si>
    <t>Post-training Assistance (Career Orientation and Job Induction and Job Placement Program)</t>
  </si>
  <si>
    <t>Drug Abuse Preventionand Post-Rehabilitation Programs</t>
  </si>
  <si>
    <t>Job Linkaging and Networking Services</t>
  </si>
  <si>
    <t>Promotion of Research Culture</t>
  </si>
  <si>
    <t>Compliance for Technical Audit for TVET Programs</t>
  </si>
  <si>
    <t>b. Projects</t>
  </si>
  <si>
    <t>TVET Education- Acquisition of tools &amp; equipment to upgrade Program Offering levels to NC III and NC IV</t>
  </si>
  <si>
    <t>Construction of New Building to in-house 9 classrooms, conference and multi-purpose rooms, administrative offices and School Library</t>
  </si>
  <si>
    <t>TVET Education through Mobile Training Program - Acquisition of Service Vehicle</t>
  </si>
  <si>
    <t>Acquisition of 50-seater School Bus for various training programs</t>
  </si>
  <si>
    <t>Prepared by:</t>
  </si>
  <si>
    <t xml:space="preserve">Certified Funds Available / </t>
  </si>
  <si>
    <t>Certified Appropriate Funds Available:</t>
  </si>
  <si>
    <t>Approved by:</t>
  </si>
  <si>
    <t xml:space="preserve"> Head of Office/Agency</t>
  </si>
  <si>
    <t>PMO/ End-USER</t>
  </si>
  <si>
    <t>JASON REY L. OMAC, CPA</t>
  </si>
  <si>
    <t>Non- Common Use Supplies</t>
  </si>
  <si>
    <t>ZAMBOANGA SIBUGAY POLYTECHNIC INSTITUTE</t>
  </si>
  <si>
    <r>
      <t>Asia Pacific Accreditation &amp; Certification Commission (APACC)</t>
    </r>
    <r>
      <rPr>
        <sz val="12"/>
        <rFont val="Times New Roman"/>
        <family val="1"/>
      </rPr>
      <t>-</t>
    </r>
    <r>
      <rPr>
        <b/>
        <i/>
        <sz val="12"/>
        <rFont val="Times New Roman"/>
        <family val="1"/>
      </rPr>
      <t>Silver Level</t>
    </r>
  </si>
  <si>
    <t>Is this an Early Procurement Activity? (Yes/No)</t>
  </si>
  <si>
    <t>END-USER:</t>
  </si>
  <si>
    <t xml:space="preserve">UNIT: </t>
  </si>
  <si>
    <t>Code</t>
  </si>
  <si>
    <t>General Description</t>
  </si>
  <si>
    <t>Quantity Size</t>
  </si>
  <si>
    <t xml:space="preserve">Quantity/Size Required on Training regulations </t>
  </si>
  <si>
    <t>EST. Price</t>
  </si>
  <si>
    <t>Estimated Budget</t>
  </si>
  <si>
    <t>Procurement Method</t>
  </si>
  <si>
    <t>Schedule/Milestone of Activities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</si>
  <si>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</si>
  <si>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</si>
  <si>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</si>
  <si>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</si>
  <si>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</si>
  <si>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</si>
  <si>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</si>
  <si>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</si>
  <si>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</si>
  <si>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</si>
  <si>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</si>
  <si>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</si>
  <si>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length</t>
  </si>
  <si>
    <t>NP-SVP</t>
  </si>
  <si>
    <t>/</t>
  </si>
  <si>
    <r>
      <rPr>
        <u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Technical Specifications for each Item/Project being proposed shall be submitted as part of the PPMP</t>
    </r>
  </si>
  <si>
    <t>Prepared By:</t>
  </si>
  <si>
    <t>Certified Funds Appropriated:</t>
  </si>
  <si>
    <t>End-User</t>
  </si>
  <si>
    <t>Accountant I</t>
  </si>
  <si>
    <t>SUPPLEMENTAL PROJECT PROCUREMENT MANAGEMENT PLAN (PPMP) FY 2021</t>
  </si>
  <si>
    <r>
      <t>Asia Pacific Accreditation &amp; Certification Commission (APACC)</t>
    </r>
    <r>
      <rPr>
        <sz val="10"/>
        <rFont val="Times New Roman"/>
        <family val="1"/>
      </rPr>
      <t>-</t>
    </r>
    <r>
      <rPr>
        <b/>
        <i/>
        <sz val="11"/>
        <rFont val="Times New Roman"/>
        <family val="1"/>
      </rPr>
      <t>Silver Level</t>
    </r>
  </si>
  <si>
    <t>ELMER Y. ABULON</t>
  </si>
  <si>
    <t>HOUSEKEEPING NC II &amp; NC III ASSESSMENT SHOP ROOM/BPP NC II ASSESSMENT AND LABORATORY ROOM REPAIR</t>
  </si>
  <si>
    <t>GLADYS A. TIONGCO, MAED</t>
  </si>
  <si>
    <t xml:space="preserve"> OIC-Vocational School Administrator  III</t>
  </si>
  <si>
    <t>pcs.</t>
  </si>
  <si>
    <t>20</t>
  </si>
  <si>
    <t>Tie Wire &amp; 16</t>
  </si>
  <si>
    <t>bags</t>
  </si>
  <si>
    <t>Cement</t>
  </si>
  <si>
    <t>cu.m.</t>
  </si>
  <si>
    <t>Mixed Sand</t>
  </si>
  <si>
    <t>Gravel</t>
  </si>
  <si>
    <t>II.</t>
  </si>
  <si>
    <t>set</t>
  </si>
  <si>
    <t>Circuit Breaker 100 amps Molded</t>
  </si>
  <si>
    <t>roll</t>
  </si>
  <si>
    <t>T.W. Wire #12</t>
  </si>
  <si>
    <t>PVC Pipe 1/2"</t>
  </si>
  <si>
    <t>Flexible Hose 1/2"</t>
  </si>
  <si>
    <t>PVC Elbow 1/2"</t>
  </si>
  <si>
    <t>Flourescent Assembly 40 Watts</t>
  </si>
  <si>
    <t>Ceiling Receptacle</t>
  </si>
  <si>
    <t>gross</t>
  </si>
  <si>
    <t>Female Plug</t>
  </si>
  <si>
    <t>PVC Clip 1/2" dia.</t>
  </si>
  <si>
    <t>3-Gang Conv. Outlet w/ Plate(Flush Type)</t>
  </si>
  <si>
    <t>3-Gang Single Pole Switch w/ plate</t>
  </si>
  <si>
    <t xml:space="preserve">Utility Box </t>
  </si>
  <si>
    <t>Circuit Breaker 100 amps Plug-in type</t>
  </si>
  <si>
    <t>Circuit Breaker 15 amps Plug-in type</t>
  </si>
  <si>
    <t>Circuit Breaker 20 amps Plug-in type</t>
  </si>
  <si>
    <t>Circuit Breaker 30 amps Plug-in type</t>
  </si>
  <si>
    <t>Circuit Breaker 40 amps Plug-in type</t>
  </si>
  <si>
    <t>III</t>
  </si>
  <si>
    <t>Toilet Bowl with Accessories</t>
  </si>
  <si>
    <t>Sanitary PVC Pipe, 4" Dia S-1000</t>
  </si>
  <si>
    <t>Sanitary PVC Pipe, 2" Dia S-1000</t>
  </si>
  <si>
    <t>PPR Pipe, 3/4" Dia. Series S-1000</t>
  </si>
  <si>
    <t>PPR Pipe, 1/2"" Dia. Series S-1000</t>
  </si>
  <si>
    <t>PPR Fitting Elbow 90d.&amp; 1/2 S-1000</t>
  </si>
  <si>
    <t>PPR Fitting Elbow 90d.&amp; 3/4 S-1000</t>
  </si>
  <si>
    <t>PPR Fitting TEE 1/2" dia. S-1000</t>
  </si>
  <si>
    <t>PPR Fitting TEE 3/4" dia. S-1000</t>
  </si>
  <si>
    <t>Sanitary PVC Elbow 4"Dia. S-1000 90</t>
  </si>
  <si>
    <t>Sanitary PVC WYE 4" dia. S-1000</t>
  </si>
  <si>
    <t>Sanitary PVC WYE Reducer 4" x2" dia S-1000</t>
  </si>
  <si>
    <t>Sanitary PVC TEE 2" x 2"dia. S-1000</t>
  </si>
  <si>
    <t>Sanitary PVC TEE Reducer 4" x 2" dia. S-1000</t>
  </si>
  <si>
    <t>Sanitary PVC WYE 45d. 4"Dia. S-1000</t>
  </si>
  <si>
    <t>Sanitary PVC P-trap 2" dia. S-1000</t>
  </si>
  <si>
    <t>Sanitary PVC Elbow 45d. 2" Dia S-1000</t>
  </si>
  <si>
    <t>Sanitary Clean Out Plug 4" dia.</t>
  </si>
  <si>
    <t>PVC Solvent Cement 1 quart/can</t>
  </si>
  <si>
    <t>PPR Male Connector 3/4" Dia. S-1000</t>
  </si>
  <si>
    <t>PPR Female Connector 3/4" dia. S-1000</t>
  </si>
  <si>
    <t>PPR Coupling 1/2" Dia. S-1000</t>
  </si>
  <si>
    <t>PPR Coupling 3/4" Dia. S-1000</t>
  </si>
  <si>
    <t>Stainless Floor Drain 2" Dia.</t>
  </si>
  <si>
    <t>Stainless Floor Drain 4: Dia</t>
  </si>
  <si>
    <t>IV</t>
  </si>
  <si>
    <t>C Bar, Metal Parring</t>
  </si>
  <si>
    <t>Wall Angle Metal Parring</t>
  </si>
  <si>
    <t>Spandrel .4mm  x 24</t>
  </si>
  <si>
    <t>T-Runner, Metal Parring</t>
  </si>
  <si>
    <t>boxes</t>
  </si>
  <si>
    <t>Blind Revits 1/2 x 1/8</t>
  </si>
  <si>
    <t>Adhesive Cement</t>
  </si>
  <si>
    <t>Tile Trim, Stainless</t>
  </si>
  <si>
    <t>VI</t>
  </si>
  <si>
    <t>Glass Door w/ Sensor, Swipe Door Keys</t>
  </si>
  <si>
    <t>Overhead Sprinkler</t>
  </si>
  <si>
    <t>I.</t>
  </si>
  <si>
    <t>10</t>
  </si>
  <si>
    <t>II</t>
  </si>
  <si>
    <t>Tile Trim</t>
  </si>
  <si>
    <t>Toilet Bowl w/ Fittings</t>
  </si>
  <si>
    <t>Male Urinal</t>
  </si>
  <si>
    <t>sets</t>
  </si>
  <si>
    <t>MASONRY</t>
  </si>
  <si>
    <t>Corrugated bar 10mm x 20'</t>
  </si>
  <si>
    <t>Corrugated bar 9mm x 20'</t>
  </si>
  <si>
    <t>kgs</t>
  </si>
  <si>
    <t>ELECTRICAL &amp; AUXILIARY WORKS</t>
  </si>
  <si>
    <t>can</t>
  </si>
  <si>
    <t>PVC Solvent, 200c</t>
  </si>
  <si>
    <t>Electrical Tape, 16m</t>
  </si>
  <si>
    <t>PLUMBING</t>
  </si>
  <si>
    <t>Lavatories with fittings</t>
  </si>
  <si>
    <t>Towel and Toiletries Holder, Stainless</t>
  </si>
  <si>
    <t>Laundry Tub w/ Accessories, Stainless</t>
  </si>
  <si>
    <t>CEILING</t>
  </si>
  <si>
    <t>FLOORING</t>
  </si>
  <si>
    <t>STRUCTURAL</t>
  </si>
  <si>
    <t>REPAIRS AND RENOVATION OF OLD ROTC ROOM AND BEAUTY CARE TO HOUSEKEEPING NC II BUILDING</t>
  </si>
  <si>
    <t xml:space="preserve">REPAIRS AND RENOVATION AND FABRICATION OF COMFORT ROOM OF BPP NC II ASSESSMENT AND LABORATORY ROOM </t>
  </si>
  <si>
    <t>WINDOWS AND DOORS</t>
  </si>
  <si>
    <t>Corrugated rod 12mm x 20'</t>
  </si>
  <si>
    <t>Corrugated rod 10mm x 20'</t>
  </si>
  <si>
    <t>kgs.</t>
  </si>
  <si>
    <t>Granite Tiles,60mm x 60mm,Brown, matte</t>
  </si>
  <si>
    <t>AMY N. MABATID</t>
  </si>
  <si>
    <t>pcs</t>
  </si>
  <si>
    <t>Steel Tape, 7meters</t>
  </si>
  <si>
    <t>Hack Saw Frame w/ Blade</t>
  </si>
  <si>
    <t>Spirit Level Bar 36" w/ magnet</t>
  </si>
  <si>
    <t>Paint Brush 4"</t>
  </si>
  <si>
    <t>Paint Brush 2"</t>
  </si>
  <si>
    <t>Adjustable Wrench 14" long</t>
  </si>
  <si>
    <t>Pipe Wrench 12" Long</t>
  </si>
  <si>
    <t>Pipe Vise Chain with stand</t>
  </si>
  <si>
    <t>Ball-pein Hammer 12 oz</t>
  </si>
  <si>
    <t>unit</t>
  </si>
  <si>
    <t xml:space="preserve">Angle Grinder , 4" cap. </t>
  </si>
  <si>
    <t>mtr</t>
  </si>
  <si>
    <t>Sewer Rod</t>
  </si>
  <si>
    <t>Water Heater for shower single type</t>
  </si>
  <si>
    <t>TOOLS</t>
  </si>
  <si>
    <t>PIPES &amp; FITTING MATERIALS</t>
  </si>
  <si>
    <t>Sanitary PVC Pipe 2" x 3m</t>
  </si>
  <si>
    <t>Shower Valve 1/2</t>
  </si>
  <si>
    <t>MASONRY MATERIALS</t>
  </si>
  <si>
    <t>Coco lumber (stakes) 2"x2"x12</t>
  </si>
  <si>
    <t>Coco lumber (2"x4"x8)</t>
  </si>
  <si>
    <t>Coco lumber (2''x4"x10)</t>
  </si>
  <si>
    <t>Nylon string 1.5m dia.</t>
  </si>
  <si>
    <t>Sliding Glass w/ Alum. Lock, 343x 139cm, tented</t>
  </si>
  <si>
    <t>Sliding Glass w/ Alum. Lock, 360x193cm, tented</t>
  </si>
  <si>
    <t>Sliding Glass w/ Alum. Lock, 214x139cm, tented</t>
  </si>
  <si>
    <t>Alumnum Glass Doors, 203cmx100cm, tented</t>
  </si>
  <si>
    <t>Alumnum Glass Doors, 200cmx85cm, tented</t>
  </si>
  <si>
    <t>Granite Tiles 60cm x 60 cm, Glossy, white</t>
  </si>
  <si>
    <t>Tiles, glossy, 12" x 12", Light blue</t>
  </si>
  <si>
    <t>Tiles, matte, 12" x 12", Light blue</t>
  </si>
  <si>
    <t>Sliding Glass Windows w/ Alum Lock, 150x140cm, tented</t>
  </si>
  <si>
    <t>Sliding Glass Windows w/ Alum Lock, 230x140cm, tented</t>
  </si>
  <si>
    <t>Sliding Glass Windows w/ Alum Lock, 275x140cm, tented</t>
  </si>
  <si>
    <t>Sliding Glass Windows w/ Alum Lock, 250x140cm, tented</t>
  </si>
  <si>
    <t>Sliding Glass Windows w/ Alum Lock, 375x140cm, tented</t>
  </si>
  <si>
    <t>Sliding Glass Windows w/ Alum Lock, 185x133cm, tented</t>
  </si>
  <si>
    <t>Glass Doors with Alum Lock, 202x100cm, tented</t>
  </si>
  <si>
    <t>Glass Doors with Alum Lock, 218x80cm, tented</t>
  </si>
  <si>
    <t>Shower Cubicle w/ Glass Wall, standard, tented</t>
  </si>
  <si>
    <t>RONALDO J. SIASON</t>
  </si>
  <si>
    <t>MACHINING NC II</t>
  </si>
  <si>
    <t>REPAIRS OF LATHE MACHINES</t>
  </si>
  <si>
    <t>Thermal Overload relay (18-26amps)</t>
  </si>
  <si>
    <t xml:space="preserve">Lathe Machine fuse 5 amp. </t>
  </si>
  <si>
    <t>Fuse Holder</t>
  </si>
  <si>
    <t>Overload Relay M-5N, 220V, 3.7Kw, 12-20A, Ksc AC 3.1.0-0</t>
  </si>
  <si>
    <t xml:space="preserve">Limit Switch </t>
  </si>
  <si>
    <t>JUVELYN M. JAUKAL</t>
  </si>
  <si>
    <t>TAILORING UTPRAS COMPLIANCE AUDIT</t>
  </si>
  <si>
    <t>High Speed Sewing Machine (Lockstitch)</t>
  </si>
  <si>
    <t>with warranty</t>
  </si>
  <si>
    <t>Over-edging sewing machine</t>
  </si>
  <si>
    <t>4 threads with table stand, motor and tools</t>
  </si>
  <si>
    <t>Zigzag sewing machine</t>
  </si>
  <si>
    <t>Built in stitches, zigzag and straight</t>
  </si>
  <si>
    <t>for medium-weight materials, w/ table stand, motor &amp; tools</t>
  </si>
  <si>
    <t>dresser foot lift, built-in bobbin winder</t>
  </si>
  <si>
    <t>Bar Tack Machine</t>
  </si>
  <si>
    <t>Speed Max : 2500, Clearance Under Foot: 6.35mm</t>
  </si>
  <si>
    <t>Needle Bar Stroke: 30.7cm, Stitch Length max: 5mm</t>
  </si>
  <si>
    <t>No. of stitches: 42, Sewing size (mm): 2.5 (1.5~3)</t>
  </si>
  <si>
    <t>Max. Sewing Speed (sti/min):2300, Needle: DP x 5 #14, #16</t>
  </si>
  <si>
    <t>Max Sewing Speed: 5,500sit/min, Needle Bar Stroke: 30.7mm</t>
  </si>
  <si>
    <t>Feed dog: 4row, Hook: automatic lubricating full-rotary hook</t>
  </si>
  <si>
    <t>Needle: DBx1 (#14)#9~#18, with warranty</t>
  </si>
  <si>
    <t>sheet</t>
  </si>
  <si>
    <t>Clear Glass 1/8" x 4" x 6"</t>
  </si>
  <si>
    <t>Room Improvement for Cookery, FBS  Training Shop  and PESO OFFICE</t>
  </si>
  <si>
    <r>
      <t>FE R. ALCAZAR/MAY P. COMEDIDO/PRESCO P. CA</t>
    </r>
    <r>
      <rPr>
        <b/>
        <sz val="10"/>
        <color theme="1"/>
        <rFont val="Arial"/>
        <family val="2"/>
      </rPr>
      <t>Ñ</t>
    </r>
    <r>
      <rPr>
        <b/>
        <sz val="10"/>
        <color theme="1"/>
        <rFont val="Times New Roman"/>
        <family val="1"/>
      </rPr>
      <t>ETE JR.</t>
    </r>
  </si>
  <si>
    <t>AMY M. MABATID</t>
  </si>
  <si>
    <t xml:space="preserve">REPLACEMENT OF VARIOUS DEFECTIVE ITEMS IN CSS NC II ASSESSMENT CENTER </t>
  </si>
  <si>
    <t>Power Supply 700 watts</t>
  </si>
  <si>
    <t>Mother Board DDR4 (AMD A8)</t>
  </si>
  <si>
    <t>Processor AMD A8</t>
  </si>
  <si>
    <t>RAM 4GB DDR4</t>
  </si>
  <si>
    <t>SSD 120GB</t>
  </si>
  <si>
    <t>Led Monitor 18.5</t>
  </si>
  <si>
    <t>External DVD Drive</t>
  </si>
  <si>
    <t>HUB 8port</t>
  </si>
  <si>
    <t>Laptop Charger  (Universal Charger)</t>
  </si>
  <si>
    <t>Laptop Core i3</t>
  </si>
  <si>
    <t>Air Condition, window type, 2.5HP</t>
  </si>
  <si>
    <t>DSLR Camera</t>
  </si>
  <si>
    <t>Effective Pixels (Megapixels) 24.2 million.</t>
  </si>
  <si>
    <t>23.5 mm. x 15.6 mm.</t>
  </si>
  <si>
    <t>Image Sensor Format. DX.</t>
  </si>
  <si>
    <t>SD. SDHC. SDXC.</t>
  </si>
  <si>
    <t>ISO 100 - 25,600.</t>
  </si>
  <si>
    <t>Wide Viewing Angle TFT-LCD.</t>
  </si>
  <si>
    <t>EN-EL14a Rechargeable Li-ion Battery.</t>
  </si>
  <si>
    <t>Memory Card for DSLR 16GB</t>
  </si>
  <si>
    <t>Card Reader, cordless</t>
  </si>
  <si>
    <t xml:space="preserve">REPLACEMENT OF VARIOUS DEFECTIVE ITEMS </t>
  </si>
  <si>
    <t>Training Supplies</t>
  </si>
  <si>
    <t>First Aide Kit (bag with complete aide kit)</t>
  </si>
  <si>
    <t>Thermal Bag</t>
  </si>
  <si>
    <t>box</t>
  </si>
  <si>
    <t>Sterile wooden tongue depressor, 6" (100's/box)</t>
  </si>
  <si>
    <t>Pick -up Forceps</t>
  </si>
  <si>
    <t>pack</t>
  </si>
  <si>
    <t>Cotton Buds (200tips)</t>
  </si>
  <si>
    <t>Cotton Balls, 150's/pack</t>
  </si>
  <si>
    <t>Tape Measure</t>
  </si>
  <si>
    <t>gal</t>
  </si>
  <si>
    <t>Training Tools</t>
  </si>
  <si>
    <t>Arm Sling Medical Support</t>
  </si>
  <si>
    <t>units</t>
  </si>
  <si>
    <t>Thermometer Digital</t>
  </si>
  <si>
    <t>Height Chart 79"</t>
  </si>
  <si>
    <t>Revolving Stool</t>
  </si>
  <si>
    <t>Pediatric BP Apparatus (digital), non mercurial, desk type</t>
  </si>
  <si>
    <t>Pediatric Nebulizer w/ complete accesories</t>
  </si>
  <si>
    <t>Stethoscope Pedia</t>
  </si>
  <si>
    <t>Mucus suction bulb /Nasal Aspirator</t>
  </si>
  <si>
    <t>Instrument tray w/ Cover, stainless (10x14x2.5")</t>
  </si>
  <si>
    <t>Droplight without wheels, gooseneck lamp</t>
  </si>
  <si>
    <t>Instructional Devices</t>
  </si>
  <si>
    <t>Steel Filling Cabinet (5layers), 2 doors</t>
  </si>
  <si>
    <t>Computer Table</t>
  </si>
  <si>
    <t>Arm Chair, plain white, monobloc</t>
  </si>
  <si>
    <t>TV, multi media, 32" with USB port, Disc Player</t>
  </si>
  <si>
    <t>TOOLS AND EQUIPMENT FOR BARANGAY HEALTH SERVICES NC II</t>
  </si>
  <si>
    <t>MARIE RANETH E. ESTAÑERO, RN</t>
  </si>
  <si>
    <t>Typewriter, 18" semi standard;  Shift Lock Key, TAB Setting, Backspace Function, Built-In Handle</t>
  </si>
  <si>
    <t>Tablet, android; Battery: 5100 mah, Display: 8 inches, Storage: 32GB</t>
  </si>
  <si>
    <t>Sliding tinted Glass Window with aluminum frame 178.5cm x 346cm</t>
  </si>
  <si>
    <t>Swing tinted Glass Door with aluminum frame 40cm x 204cm</t>
  </si>
  <si>
    <t>Swing tinted Glass Door with aluminum frame 100.5cm x 209.5cm</t>
  </si>
  <si>
    <t>Swing tinted Glass Door with aluminum frame 221cm x 99cm</t>
  </si>
  <si>
    <t>Swing tinted Glass Door with aluminum frame 220cm x 121cm</t>
  </si>
  <si>
    <t>Tinted Glass with frame, 24"x29" and Window jalousie tinted 46"x29"</t>
  </si>
  <si>
    <t>High level disinfectant for medical apparatus</t>
  </si>
  <si>
    <t>Elastic Bandage , 4 x 5 yards</t>
  </si>
  <si>
    <t>Glucometer (with 1000 needles and 100 strips) with</t>
  </si>
  <si>
    <t>expiration of at least 1 year</t>
  </si>
  <si>
    <t xml:space="preserve">Fetal Doppler Ultrasound Heartbeat Detector </t>
  </si>
  <si>
    <t xml:space="preserve">Power : DC or AC , 220V/110V,50/60HZUltrasound frequency : 2Mhz
</t>
  </si>
  <si>
    <t>Ultrasound intensity : &lt; 10mW/C㎡</t>
  </si>
  <si>
    <t>Display : 45mm X25mm LCD with backlight</t>
  </si>
  <si>
    <t>FHR Measuring range :50-240bpm</t>
  </si>
  <si>
    <t>Manual Resuscitator Silicone for Adult</t>
  </si>
  <si>
    <t xml:space="preserve">for pulmonary resuscitation
</t>
  </si>
  <si>
    <t>Silicone Rubber and autoclavable up to 136C.</t>
  </si>
  <si>
    <t>Supplied with Mask, Oxygen reservoir and Oxygen tube.</t>
  </si>
  <si>
    <t>Non-Sterile
100% Latex free</t>
  </si>
  <si>
    <t>Manual Resuscitator Silicone for Pedia</t>
  </si>
  <si>
    <t>Training Equipment</t>
  </si>
  <si>
    <t>Overbed Table</t>
  </si>
  <si>
    <t>Table size: W: 30″ x L: 16″, Thickness: 1″</t>
  </si>
  <si>
    <t>walnut wood, adjustible height 67-99cm</t>
  </si>
  <si>
    <t>Stretcher, ambulance collapsible</t>
  </si>
  <si>
    <t>aluminum alloy, Max.Angle of the Back: 58 degrees</t>
  </si>
  <si>
    <t>High Position: 195x57x87.5cm, Low Position: 198x57x22cm</t>
  </si>
  <si>
    <t>Self-Weight: 35.13kg, Loading Bearing: 181kg</t>
  </si>
  <si>
    <t>Infant Weighing scale digital</t>
  </si>
  <si>
    <t>Load Capacity: 20.5kgs</t>
  </si>
  <si>
    <t>Infant Weighing scale mechanical</t>
  </si>
  <si>
    <t>Maximum weight capacity is 20kg / 44lb</t>
  </si>
  <si>
    <t>Plate Dimensions 54.5x26cm</t>
  </si>
  <si>
    <t>Overall Dimensions 54.5x37x15cm</t>
  </si>
  <si>
    <t>Salter Weighing Scale, 25kgs cap.</t>
  </si>
  <si>
    <t>With very strong steel removable hanging hooks</t>
  </si>
  <si>
    <t>Shopping</t>
  </si>
  <si>
    <t>pairs</t>
  </si>
  <si>
    <t>MASONRY NC III ASSESSMENT COMPLIANCE AUDIT</t>
  </si>
  <si>
    <t xml:space="preserve">set </t>
  </si>
  <si>
    <t>Concrete Slump Cone, stainless steel</t>
  </si>
  <si>
    <t>Bagger concrete mixer, 1 bag cap. with engine</t>
  </si>
  <si>
    <t>Safety Shoes (9" or 10") , low cut</t>
  </si>
  <si>
    <t>Working Clothes, long sleeves, round neck with bottons, black (medium)</t>
  </si>
  <si>
    <t>Common wire nails No. 4</t>
  </si>
  <si>
    <t>Wire mesh 1.5m x 4m, stainless</t>
  </si>
  <si>
    <t>Ceramic floor tiles 300x300mm, plain, white</t>
  </si>
  <si>
    <t>PLUMBING NC I &amp; NC II ASSESSMENT COMPLIANCE AUDIT</t>
  </si>
  <si>
    <t>Pipe Vise Yoke with stand, 4" fit, Tripad</t>
  </si>
  <si>
    <t>Manual Test Pump, T-50k-P</t>
  </si>
  <si>
    <t xml:space="preserve">TOOLS </t>
  </si>
  <si>
    <t>Electric Drill with  Bit 1/4 to 3/4, heavy duty</t>
  </si>
  <si>
    <t>Water Closet</t>
  </si>
  <si>
    <t>lenght</t>
  </si>
  <si>
    <r>
      <t>Sanitary PVC WYE 4" X 4"</t>
    </r>
    <r>
      <rPr>
        <sz val="10"/>
        <color theme="1"/>
        <rFont val="Calibri"/>
        <family val="2"/>
      </rPr>
      <t>Ø</t>
    </r>
  </si>
  <si>
    <r>
      <t>Sanitary PVC Elbow 4"</t>
    </r>
    <r>
      <rPr>
        <sz val="10"/>
        <color theme="1"/>
        <rFont val="Calibri"/>
        <family val="2"/>
      </rPr>
      <t>Ø</t>
    </r>
    <r>
      <rPr>
        <sz val="10"/>
        <color theme="1"/>
        <rFont val="Times New Roman"/>
        <family val="1"/>
      </rPr>
      <t xml:space="preserve"> x 90 degree</t>
    </r>
  </si>
  <si>
    <r>
      <t>G.I Pipes 1/2"</t>
    </r>
    <r>
      <rPr>
        <sz val="10"/>
        <color theme="1"/>
        <rFont val="Calibri"/>
        <family val="2"/>
      </rPr>
      <t>Ɵ</t>
    </r>
    <r>
      <rPr>
        <sz val="10"/>
        <color theme="1"/>
        <rFont val="Times New Roman"/>
        <family val="1"/>
      </rPr>
      <t xml:space="preserve"> x 6 m sched. 40</t>
    </r>
  </si>
  <si>
    <r>
      <t xml:space="preserve">G.I TEE 1/2 X 1/2 </t>
    </r>
    <r>
      <rPr>
        <sz val="10"/>
        <color theme="1"/>
        <rFont val="Calibri"/>
        <family val="2"/>
      </rPr>
      <t>Ø</t>
    </r>
  </si>
  <si>
    <r>
      <t xml:space="preserve">G.I Elbow 1/2 x 1/2 </t>
    </r>
    <r>
      <rPr>
        <sz val="10"/>
        <color theme="1"/>
        <rFont val="Calibri"/>
        <family val="2"/>
      </rPr>
      <t>Ø</t>
    </r>
  </si>
  <si>
    <r>
      <t xml:space="preserve">G.I End Cup 1/2 </t>
    </r>
    <r>
      <rPr>
        <sz val="10"/>
        <color theme="1"/>
        <rFont val="Calibri"/>
        <family val="2"/>
      </rPr>
      <t>Ø</t>
    </r>
  </si>
  <si>
    <r>
      <t>PVC P-Trap 2"</t>
    </r>
    <r>
      <rPr>
        <sz val="10"/>
        <color theme="1"/>
        <rFont val="Calibri"/>
        <family val="2"/>
      </rPr>
      <t>Ø</t>
    </r>
  </si>
  <si>
    <t>EQUIPMENT</t>
  </si>
  <si>
    <t>Electrode Oven, 10g Cap.</t>
  </si>
  <si>
    <t>Temp.: 50 °C- 320 °C</t>
  </si>
  <si>
    <t>Temp. Control: Adjustable</t>
  </si>
  <si>
    <t>Volts: AC 220V</t>
  </si>
  <si>
    <t>Wheel Aligner for motorcycle</t>
  </si>
  <si>
    <t>Material: Cast Iron</t>
  </si>
  <si>
    <t>Uses: aligning wheels / adjusting spokes nuts</t>
  </si>
  <si>
    <t>suitable for all motorcycle / bicycles and simillar wheels,</t>
  </si>
  <si>
    <t>Hollow Punch , 12pcs/set</t>
  </si>
  <si>
    <t>Size: 3/4″, 5/8″, 9/26″, 1/2″, 7/17″ ,3/8″,</t>
  </si>
  <si>
    <t xml:space="preserve"> 5/16″, 1/4″, 7/32″, 3/16 , 5/32″,1/8″</t>
  </si>
  <si>
    <t>Tie Wire Twister (Curved and Straight Hook)</t>
  </si>
  <si>
    <t>Manual Bar Bender, 12mm cap.</t>
  </si>
  <si>
    <t>Safety Shoes, low cut, black 10"</t>
  </si>
  <si>
    <r>
      <t xml:space="preserve">B.I. Pipe </t>
    </r>
    <r>
      <rPr>
        <sz val="10"/>
        <rFont val="Arial"/>
        <family val="2"/>
      </rPr>
      <t>Ø</t>
    </r>
    <r>
      <rPr>
        <sz val="10"/>
        <rFont val="Times New Roman"/>
        <family val="1"/>
      </rPr>
      <t xml:space="preserve"> 80 6" x 19"</t>
    </r>
  </si>
  <si>
    <t xml:space="preserve">Aluminum Rectangular Bar, 1m x 2in x 1in, 10SWG </t>
  </si>
  <si>
    <t>tube</t>
  </si>
  <si>
    <t>Mechanic Blue Assembly Compound, 30 grms</t>
  </si>
  <si>
    <t>MACHINING NC I, SMAW NC II, MASONRY NC II ASSESSMENT TOOLS, EQUIPMNET &amp; MATERIALS FOR COMPLIANCE AUDIT</t>
  </si>
  <si>
    <t>FOOD PROCESSING NC II ASSESSMENT EQUIPMENT &amp; TOOLS FOR COMPLIANCE AUDIT</t>
  </si>
  <si>
    <t>Pressure Canning, 22 quarts cap. Pressure</t>
  </si>
  <si>
    <t>*built-in pressure gauge with Rack</t>
  </si>
  <si>
    <t>*rustproof polished aluminum</t>
  </si>
  <si>
    <t xml:space="preserve">*suitable for use on Gas Stove, Sealed Electric, </t>
  </si>
  <si>
    <t>Ceramic &amp;Electric Coil</t>
  </si>
  <si>
    <t>Electric Steam- Jacketed Kettle</t>
  </si>
  <si>
    <t>*Capacity : 50 liters Heating Jacket Kettle</t>
  </si>
  <si>
    <t>*Heater: 2x5kw</t>
  </si>
  <si>
    <t>*Agitator: 0.5kw 24rpm</t>
  </si>
  <si>
    <t>*Volt:380x 3ph</t>
  </si>
  <si>
    <t>*Control panel with heat, mix and emergency stop</t>
  </si>
  <si>
    <t>*with warranty</t>
  </si>
  <si>
    <t>GLADYS A. TIONGCO, Ed. D.</t>
  </si>
  <si>
    <t>Vocational School Administrator III</t>
  </si>
  <si>
    <t>Head, Budget Division</t>
  </si>
  <si>
    <t>SUPPLEMENTAL ANNUAL PROCUREMENT PLAN FOR FY 2023</t>
  </si>
  <si>
    <t>January to June 2023</t>
  </si>
  <si>
    <t>Other Negotiated Procurement ( 50k or less)</t>
  </si>
  <si>
    <t xml:space="preserve">Costume of Educator's Night </t>
  </si>
  <si>
    <t>Training materials, Tools, and Equipment for Philippine National Skills Competition 2023</t>
  </si>
  <si>
    <t>Negotiation (SVP 53.9 above 50k)</t>
  </si>
  <si>
    <t xml:space="preserve">Costumes for ZSPI Drum and Lyre Corps Use   </t>
  </si>
  <si>
    <t xml:space="preserve">Fire Extinguisher Refill </t>
  </si>
  <si>
    <t xml:space="preserve">Musical Instruments for ZSPI Drum and Lyre Corps Use   </t>
  </si>
  <si>
    <t xml:space="preserve">Official Vehicle Maintenance (NAVARA- GAN 2367) </t>
  </si>
  <si>
    <t>Spare Parts and Accessories for School Vehicle Canter - SEM 402 (Maintenance use)</t>
  </si>
  <si>
    <t>Instructor II</t>
  </si>
  <si>
    <t>ADMIN/ CORE</t>
  </si>
  <si>
    <t>ADMIN /CORE</t>
  </si>
  <si>
    <t>Training Consumables, Tools, and Equipment for Philippine National Skills Competition 2023 (Cookery)</t>
  </si>
  <si>
    <t xml:space="preserve">A. UTILITY EXPENSES </t>
  </si>
  <si>
    <t xml:space="preserve">B. REPRESENTATION EXPENSES  </t>
  </si>
  <si>
    <t xml:space="preserve">C. TESD SERVICES </t>
  </si>
  <si>
    <t>D. OFFICIAL SERVICE AND SCHOOL VEHICLE MAINTENANCE</t>
  </si>
  <si>
    <t xml:space="preserve">E. MUSICAL INSTRUMENTS AND COSTUMES FOR DRUM AND LYRE CORPS  </t>
  </si>
  <si>
    <t>RONEYRICK JOHN D. ELLOREG</t>
  </si>
  <si>
    <t>GoP</t>
  </si>
  <si>
    <t xml:space="preserve">January to June </t>
  </si>
  <si>
    <t xml:space="preserve">  Administrative Officer I</t>
  </si>
  <si>
    <t>Supply Officer</t>
  </si>
  <si>
    <t xml:space="preserve">LYNDRE G. BAYOTAS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</si>
</sst>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color theme="1"/>
      <name val="Arial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theme="1"/>
      <name val="Times New Roman"/>
      <family val="1"/>
    </font>
    <font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indexed="8"/>
      <name val="Calibri"/>
      <family val="2"/>
    </font>
    <font>
      <vertAlign val="superscript"/>
      <sz val="14"/>
      <name val="Times New Roman"/>
      <family val="1"/>
    </font>
    <font>
      <b/>
      <vertAlign val="superscript"/>
      <sz val="14"/>
      <name val="Times New Roman"/>
      <family val="1"/>
    </font>
    <font>
      <sz val="10"/>
      <color rgb="FF2021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.1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34" fillId="0" borderId="0"/>
    <xf numFmtId="0" fontId="4" fillId="0" borderId="0"/>
    <xf numFmtId="164" fontId="4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5" xfId="0" applyFont="1" applyBorder="1"/>
    <xf numFmtId="0" fontId="2" fillId="0" borderId="21" xfId="0" applyFont="1" applyBorder="1" applyAlignment="1">
      <alignment horizontal="center" vertical="center" wrapText="1"/>
    </xf>
    <xf numFmtId="164" fontId="2" fillId="0" borderId="15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0" xfId="0" applyFont="1"/>
    <xf numFmtId="0" fontId="2" fillId="0" borderId="21" xfId="0" applyFont="1" applyBorder="1" applyAlignment="1">
      <alignment vertical="center" wrapText="1"/>
    </xf>
    <xf numFmtId="0" fontId="3" fillId="0" borderId="14" xfId="0" applyFont="1" applyBorder="1"/>
    <xf numFmtId="0" fontId="4" fillId="0" borderId="20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>
      <alignment wrapText="1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164" fontId="3" fillId="0" borderId="14" xfId="1" applyFont="1" applyFill="1" applyBorder="1" applyAlignment="1">
      <alignment horizontal="right"/>
    </xf>
    <xf numFmtId="0" fontId="2" fillId="0" borderId="12" xfId="0" applyFont="1" applyBorder="1"/>
    <xf numFmtId="0" fontId="2" fillId="0" borderId="0" xfId="0" applyFont="1" applyAlignment="1">
      <alignment wrapText="1"/>
    </xf>
    <xf numFmtId="164" fontId="2" fillId="0" borderId="0" xfId="1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Fill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164" fontId="2" fillId="0" borderId="1" xfId="1" applyFont="1" applyFill="1" applyBorder="1" applyAlignment="1">
      <alignment vertical="top"/>
    </xf>
    <xf numFmtId="0" fontId="3" fillId="0" borderId="1" xfId="0" applyFont="1" applyBorder="1"/>
    <xf numFmtId="164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Fill="1" applyBorder="1" applyAlignment="1">
      <alignment vertical="top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/>
    <xf numFmtId="0" fontId="2" fillId="0" borderId="3" xfId="0" applyFont="1" applyBorder="1" applyAlignment="1">
      <alignment wrapText="1"/>
    </xf>
    <xf numFmtId="164" fontId="2" fillId="0" borderId="3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164" fontId="2" fillId="0" borderId="3" xfId="1" applyFont="1" applyFill="1" applyBorder="1" applyAlignment="1">
      <alignment vertical="top"/>
    </xf>
    <xf numFmtId="0" fontId="3" fillId="0" borderId="28" xfId="0" applyFont="1" applyBorder="1"/>
    <xf numFmtId="0" fontId="4" fillId="0" borderId="28" xfId="0" applyFont="1" applyBorder="1" applyAlignment="1" applyProtection="1">
      <alignment horizontal="left" wrapText="1"/>
      <protection locked="0"/>
    </xf>
    <xf numFmtId="0" fontId="2" fillId="0" borderId="28" xfId="0" applyFont="1" applyBorder="1" applyAlignment="1">
      <alignment wrapText="1"/>
    </xf>
    <xf numFmtId="0" fontId="2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164" fontId="3" fillId="0" borderId="28" xfId="1" applyFont="1" applyFill="1" applyBorder="1" applyAlignment="1">
      <alignment horizontal="right"/>
    </xf>
    <xf numFmtId="164" fontId="2" fillId="0" borderId="28" xfId="1" applyFont="1" applyFill="1" applyBorder="1" applyAlignment="1">
      <alignment horizontal="right"/>
    </xf>
    <xf numFmtId="0" fontId="2" fillId="0" borderId="28" xfId="0" applyFont="1" applyBorder="1"/>
    <xf numFmtId="0" fontId="9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Protection="1">
      <protection locked="0"/>
    </xf>
    <xf numFmtId="0" fontId="10" fillId="0" borderId="0" xfId="0" applyFont="1" applyAlignment="1">
      <alignment horizontal="center" wrapText="1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14" fontId="11" fillId="0" borderId="0" xfId="0" applyNumberFormat="1" applyFont="1" applyProtection="1">
      <protection locked="0"/>
    </xf>
    <xf numFmtId="14" fontId="1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64" fontId="3" fillId="0" borderId="10" xfId="1" applyFont="1" applyFill="1" applyBorder="1" applyAlignment="1">
      <alignment horizontal="right"/>
    </xf>
    <xf numFmtId="164" fontId="2" fillId="0" borderId="7" xfId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vertical="center"/>
    </xf>
    <xf numFmtId="0" fontId="0" fillId="2" borderId="0" xfId="0" applyFill="1"/>
    <xf numFmtId="0" fontId="3" fillId="2" borderId="15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164" fontId="5" fillId="2" borderId="22" xfId="1" applyFont="1" applyFill="1" applyBorder="1" applyAlignment="1">
      <alignment horizontal="right"/>
    </xf>
    <xf numFmtId="164" fontId="5" fillId="2" borderId="4" xfId="1" applyFont="1" applyFill="1" applyBorder="1" applyAlignment="1">
      <alignment horizontal="right"/>
    </xf>
    <xf numFmtId="0" fontId="2" fillId="2" borderId="21" xfId="0" applyFont="1" applyFill="1" applyBorder="1" applyAlignment="1">
      <alignment horizontal="left" vertical="center"/>
    </xf>
    <xf numFmtId="164" fontId="4" fillId="0" borderId="0" xfId="0" applyNumberFormat="1" applyFont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wrapText="1"/>
      <protection locked="0"/>
    </xf>
    <xf numFmtId="0" fontId="12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4" fontId="7" fillId="0" borderId="33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4" xfId="0" applyFont="1" applyBorder="1" applyAlignment="1">
      <alignment horizontal="left" vertical="center" wrapText="1"/>
    </xf>
    <xf numFmtId="164" fontId="2" fillId="0" borderId="29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14" fillId="0" borderId="0" xfId="0" quotePrefix="1" applyNumberFormat="1" applyFont="1" applyAlignment="1" applyProtection="1">
      <alignment horizontal="center"/>
      <protection locked="0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18" fillId="0" borderId="0" xfId="0" applyFont="1" applyAlignment="1">
      <alignment horizontal="right"/>
    </xf>
    <xf numFmtId="164" fontId="18" fillId="0" borderId="0" xfId="1" applyFont="1"/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4" fontId="19" fillId="0" borderId="0" xfId="0" applyNumberFormat="1" applyFont="1"/>
    <xf numFmtId="164" fontId="19" fillId="0" borderId="0" xfId="1" applyFont="1"/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4" fontId="21" fillId="0" borderId="1" xfId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4" fillId="0" borderId="1" xfId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/>
    </xf>
    <xf numFmtId="0" fontId="24" fillId="0" borderId="1" xfId="1" applyNumberFormat="1" applyFont="1" applyBorder="1" applyAlignment="1" applyProtection="1">
      <alignment horizontal="center" vertical="center"/>
      <protection locked="0"/>
    </xf>
    <xf numFmtId="164" fontId="25" fillId="0" borderId="1" xfId="4" applyFont="1" applyFill="1" applyBorder="1" applyAlignment="1">
      <alignment horizontal="right" vertical="center" wrapText="1"/>
    </xf>
    <xf numFmtId="4" fontId="24" fillId="0" borderId="1" xfId="1" applyNumberFormat="1" applyFont="1" applyBorder="1" applyAlignment="1" applyProtection="1">
      <alignment horizontal="right" vertical="center"/>
    </xf>
    <xf numFmtId="4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/>
    <xf numFmtId="0" fontId="24" fillId="0" borderId="1" xfId="5" applyFont="1" applyBorder="1" applyAlignment="1">
      <alignment vertical="center"/>
    </xf>
    <xf numFmtId="0" fontId="25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4" fontId="23" fillId="0" borderId="1" xfId="0" applyNumberFormat="1" applyFont="1" applyBorder="1" applyAlignment="1">
      <alignment horizontal="right" vertical="top"/>
    </xf>
    <xf numFmtId="0" fontId="24" fillId="0" borderId="1" xfId="0" applyFont="1" applyBorder="1" applyAlignment="1">
      <alignment horizontal="left"/>
    </xf>
    <xf numFmtId="164" fontId="26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/>
    <xf numFmtId="0" fontId="24" fillId="0" borderId="1" xfId="0" applyFont="1" applyBorder="1" applyAlignment="1">
      <alignment vertical="center"/>
    </xf>
    <xf numFmtId="0" fontId="22" fillId="0" borderId="0" xfId="0" applyFont="1"/>
    <xf numFmtId="164" fontId="22" fillId="0" borderId="0" xfId="1" applyFont="1" applyBorder="1"/>
    <xf numFmtId="0" fontId="22" fillId="0" borderId="0" xfId="0" applyFont="1" applyAlignment="1">
      <alignment horizontal="right"/>
    </xf>
    <xf numFmtId="164" fontId="28" fillId="0" borderId="0" xfId="1" applyFont="1" applyFill="1" applyBorder="1"/>
    <xf numFmtId="164" fontId="22" fillId="0" borderId="0" xfId="1" applyFont="1"/>
    <xf numFmtId="0" fontId="24" fillId="0" borderId="0" xfId="0" applyFont="1" applyProtection="1">
      <protection locked="0"/>
    </xf>
    <xf numFmtId="0" fontId="22" fillId="0" borderId="0" xfId="0" applyFont="1" applyAlignment="1">
      <alignment horizontal="left"/>
    </xf>
    <xf numFmtId="0" fontId="24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164" fontId="29" fillId="0" borderId="0" xfId="1" applyFont="1" applyFill="1" applyBorder="1" applyAlignment="1"/>
    <xf numFmtId="1" fontId="22" fillId="0" borderId="0" xfId="0" applyNumberFormat="1" applyFont="1" applyAlignment="1">
      <alignment horizontal="center"/>
    </xf>
    <xf numFmtId="164" fontId="24" fillId="0" borderId="0" xfId="1" applyFont="1" applyFill="1" applyBorder="1" applyAlignment="1" applyProtection="1">
      <protection locked="0"/>
    </xf>
    <xf numFmtId="0" fontId="19" fillId="0" borderId="0" xfId="0" applyFont="1" applyAlignment="1">
      <alignment horizontal="center"/>
    </xf>
    <xf numFmtId="0" fontId="19" fillId="0" borderId="1" xfId="0" applyFont="1" applyBorder="1"/>
    <xf numFmtId="0" fontId="32" fillId="0" borderId="0" xfId="0" applyFont="1"/>
    <xf numFmtId="4" fontId="22" fillId="0" borderId="0" xfId="0" applyNumberFormat="1" applyFont="1"/>
    <xf numFmtId="164" fontId="21" fillId="0" borderId="0" xfId="0" applyNumberFormat="1" applyFont="1"/>
    <xf numFmtId="0" fontId="21" fillId="0" borderId="1" xfId="0" applyFont="1" applyBorder="1"/>
    <xf numFmtId="164" fontId="21" fillId="0" borderId="1" xfId="0" applyNumberFormat="1" applyFont="1" applyBorder="1"/>
    <xf numFmtId="164" fontId="24" fillId="0" borderId="1" xfId="1" applyFont="1" applyBorder="1"/>
    <xf numFmtId="0" fontId="24" fillId="0" borderId="1" xfId="0" quotePrefix="1" applyFont="1" applyBorder="1" applyAlignment="1">
      <alignment horizontal="center"/>
    </xf>
    <xf numFmtId="0" fontId="24" fillId="0" borderId="1" xfId="1" applyNumberFormat="1" applyFont="1" applyFill="1" applyBorder="1" applyAlignment="1">
      <alignment horizontal="center"/>
    </xf>
    <xf numFmtId="164" fontId="22" fillId="0" borderId="1" xfId="1" applyFont="1" applyBorder="1"/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164" fontId="24" fillId="0" borderId="1" xfId="1" applyFont="1" applyFill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164" fontId="24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0" fontId="24" fillId="0" borderId="1" xfId="0" applyFont="1" applyBorder="1"/>
    <xf numFmtId="164" fontId="24" fillId="0" borderId="1" xfId="1" applyFont="1" applyFill="1" applyBorder="1"/>
    <xf numFmtId="4" fontId="22" fillId="0" borderId="1" xfId="0" applyNumberFormat="1" applyFont="1" applyBorder="1"/>
    <xf numFmtId="2" fontId="22" fillId="0" borderId="1" xfId="0" applyNumberFormat="1" applyFont="1" applyBorder="1"/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1" fillId="0" borderId="3" xfId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19" fillId="0" borderId="0" xfId="1" applyFont="1" applyFill="1"/>
    <xf numFmtId="0" fontId="33" fillId="0" borderId="1" xfId="0" applyFont="1" applyBorder="1"/>
    <xf numFmtId="0" fontId="24" fillId="0" borderId="0" xfId="0" applyFont="1"/>
    <xf numFmtId="0" fontId="24" fillId="0" borderId="0" xfId="0" applyFont="1" applyAlignment="1">
      <alignment wrapText="1"/>
    </xf>
    <xf numFmtId="0" fontId="32" fillId="0" borderId="1" xfId="0" applyFont="1" applyBorder="1"/>
    <xf numFmtId="0" fontId="25" fillId="0" borderId="1" xfId="6" applyFont="1" applyBorder="1" applyAlignment="1">
      <alignment horizontal="center"/>
    </xf>
    <xf numFmtId="0" fontId="24" fillId="0" borderId="1" xfId="0" applyFont="1" applyBorder="1" applyAlignment="1">
      <alignment wrapText="1"/>
    </xf>
    <xf numFmtId="4" fontId="25" fillId="0" borderId="1" xfId="6" applyNumberFormat="1" applyFont="1" applyBorder="1"/>
    <xf numFmtId="164" fontId="24" fillId="0" borderId="1" xfId="4" applyFont="1" applyFill="1" applyBorder="1" applyAlignment="1">
      <alignment horizontal="right" wrapText="1"/>
    </xf>
    <xf numFmtId="0" fontId="35" fillId="0" borderId="1" xfId="0" applyFont="1" applyBorder="1" applyAlignment="1">
      <alignment horizontal="left" vertical="top"/>
    </xf>
    <xf numFmtId="0" fontId="24" fillId="0" borderId="1" xfId="5" applyFont="1" applyBorder="1" applyAlignment="1">
      <alignment horizontal="center" vertical="center"/>
    </xf>
    <xf numFmtId="164" fontId="24" fillId="0" borderId="1" xfId="4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vertical="top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6" fillId="0" borderId="1" xfId="6" applyFont="1" applyBorder="1" applyAlignment="1">
      <alignment horizontal="center"/>
    </xf>
    <xf numFmtId="164" fontId="21" fillId="0" borderId="1" xfId="1" applyFont="1" applyFill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/>
    </xf>
    <xf numFmtId="164" fontId="22" fillId="0" borderId="1" xfId="4" applyFont="1" applyFill="1" applyBorder="1" applyAlignment="1">
      <alignment horizontal="center"/>
    </xf>
    <xf numFmtId="164" fontId="22" fillId="0" borderId="1" xfId="4" applyFont="1" applyFill="1" applyBorder="1" applyAlignment="1">
      <alignment horizontal="right" wrapText="1"/>
    </xf>
    <xf numFmtId="3" fontId="22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0" fontId="24" fillId="0" borderId="1" xfId="4" applyNumberFormat="1" applyFont="1" applyFill="1" applyBorder="1" applyAlignment="1">
      <alignment horizontal="center"/>
    </xf>
    <xf numFmtId="164" fontId="22" fillId="0" borderId="1" xfId="4" applyFont="1" applyBorder="1"/>
    <xf numFmtId="0" fontId="22" fillId="0" borderId="1" xfId="4" applyNumberFormat="1" applyFont="1" applyFill="1" applyBorder="1" applyAlignment="1">
      <alignment horizontal="center"/>
    </xf>
    <xf numFmtId="0" fontId="24" fillId="0" borderId="1" xfId="0" quotePrefix="1" applyFont="1" applyBorder="1" applyAlignment="1">
      <alignment horizontal="center" vertical="center"/>
    </xf>
    <xf numFmtId="0" fontId="24" fillId="0" borderId="1" xfId="5" applyFont="1" applyBorder="1" applyAlignment="1">
      <alignment vertical="center" wrapText="1"/>
    </xf>
    <xf numFmtId="0" fontId="24" fillId="0" borderId="1" xfId="0" quotePrefix="1" applyFont="1" applyBorder="1" applyAlignment="1">
      <alignment horizont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left" wrapText="1"/>
    </xf>
    <xf numFmtId="165" fontId="24" fillId="0" borderId="1" xfId="0" applyNumberFormat="1" applyFont="1" applyBorder="1" applyAlignment="1">
      <alignment horizontal="center" wrapText="1"/>
    </xf>
    <xf numFmtId="164" fontId="24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center"/>
    </xf>
    <xf numFmtId="164" fontId="22" fillId="0" borderId="1" xfId="4" applyFont="1" applyFill="1" applyBorder="1" applyAlignment="1">
      <alignment horizontal="right" vertical="center" wrapText="1"/>
    </xf>
    <xf numFmtId="0" fontId="37" fillId="0" borderId="1" xfId="0" applyFont="1" applyBorder="1" applyAlignment="1">
      <alignment vertical="center"/>
    </xf>
    <xf numFmtId="0" fontId="24" fillId="0" borderId="0" xfId="0" applyFont="1" applyAlignment="1" applyProtection="1">
      <alignment wrapText="1"/>
      <protection locked="0"/>
    </xf>
    <xf numFmtId="0" fontId="3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7" applyFont="1" applyBorder="1" applyAlignment="1">
      <alignment vertical="center"/>
    </xf>
    <xf numFmtId="0" fontId="25" fillId="0" borderId="1" xfId="7" applyFont="1" applyBorder="1" applyAlignment="1">
      <alignment horizontal="center" vertical="center"/>
    </xf>
    <xf numFmtId="164" fontId="25" fillId="0" borderId="1" xfId="8" applyFont="1" applyFill="1" applyBorder="1" applyAlignment="1">
      <alignment horizontal="right" vertical="center" wrapText="1"/>
    </xf>
    <xf numFmtId="0" fontId="24" fillId="0" borderId="1" xfId="7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/>
    </xf>
    <xf numFmtId="0" fontId="24" fillId="0" borderId="1" xfId="7" applyFont="1" applyBorder="1" applyAlignment="1">
      <alignment vertical="center" wrapText="1"/>
    </xf>
    <xf numFmtId="0" fontId="24" fillId="0" borderId="1" xfId="7" quotePrefix="1" applyFont="1" applyBorder="1" applyAlignment="1">
      <alignment horizontal="center" vertical="center" wrapText="1"/>
    </xf>
    <xf numFmtId="4" fontId="24" fillId="0" borderId="1" xfId="7" applyNumberFormat="1" applyFont="1" applyBorder="1" applyAlignment="1">
      <alignment horizontal="center" vertical="center" wrapText="1"/>
    </xf>
    <xf numFmtId="164" fontId="24" fillId="0" borderId="1" xfId="4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0" xfId="0" applyFont="1" applyAlignment="1">
      <alignment vertical="center"/>
    </xf>
    <xf numFmtId="164" fontId="24" fillId="0" borderId="1" xfId="4" applyFont="1" applyFill="1" applyBorder="1" applyAlignment="1">
      <alignment vertical="center"/>
    </xf>
    <xf numFmtId="4" fontId="24" fillId="0" borderId="1" xfId="7" applyNumberFormat="1" applyFont="1" applyBorder="1" applyAlignment="1">
      <alignment horizontal="center" vertical="top" wrapText="1"/>
    </xf>
    <xf numFmtId="164" fontId="24" fillId="0" borderId="1" xfId="4" applyFont="1" applyFill="1" applyBorder="1" applyAlignment="1">
      <alignment horizontal="right"/>
    </xf>
    <xf numFmtId="0" fontId="40" fillId="0" borderId="1" xfId="0" applyFont="1" applyBorder="1" applyAlignment="1">
      <alignment horizontal="left" vertical="center" readingOrder="1"/>
    </xf>
    <xf numFmtId="0" fontId="22" fillId="0" borderId="1" xfId="5" applyFont="1" applyBorder="1" applyAlignment="1">
      <alignment horizontal="center" vertical="center"/>
    </xf>
    <xf numFmtId="0" fontId="41" fillId="0" borderId="1" xfId="0" applyFont="1" applyBorder="1" applyAlignment="1">
      <alignment vertical="top"/>
    </xf>
    <xf numFmtId="0" fontId="35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center" vertical="top" wrapText="1"/>
    </xf>
    <xf numFmtId="0" fontId="22" fillId="0" borderId="1" xfId="6" applyFont="1" applyBorder="1" applyAlignment="1">
      <alignment horizontal="center"/>
    </xf>
    <xf numFmtId="4" fontId="22" fillId="0" borderId="1" xfId="6" applyNumberFormat="1" applyFont="1" applyBorder="1"/>
    <xf numFmtId="164" fontId="21" fillId="0" borderId="2" xfId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4" fillId="0" borderId="21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center" vertical="center" wrapText="1"/>
    </xf>
    <xf numFmtId="0" fontId="43" fillId="2" borderId="0" xfId="0" applyFont="1" applyFill="1"/>
    <xf numFmtId="0" fontId="43" fillId="0" borderId="0" xfId="0" applyFont="1"/>
    <xf numFmtId="0" fontId="44" fillId="2" borderId="15" xfId="0" applyFont="1" applyFill="1" applyBorder="1" applyAlignment="1">
      <alignment horizontal="center" vertical="center" wrapText="1"/>
    </xf>
    <xf numFmtId="0" fontId="44" fillId="2" borderId="21" xfId="0" applyFont="1" applyFill="1" applyBorder="1" applyAlignment="1">
      <alignment horizontal="center" vertical="center"/>
    </xf>
    <xf numFmtId="164" fontId="44" fillId="2" borderId="22" xfId="1" applyFont="1" applyFill="1" applyBorder="1" applyAlignment="1">
      <alignment horizontal="right" vertical="center"/>
    </xf>
    <xf numFmtId="164" fontId="44" fillId="2" borderId="4" xfId="1" applyFont="1" applyFill="1" applyBorder="1" applyAlignment="1">
      <alignment horizontal="right" vertical="center"/>
    </xf>
    <xf numFmtId="0" fontId="44" fillId="2" borderId="26" xfId="0" applyFont="1" applyFill="1" applyBorder="1" applyAlignment="1">
      <alignment vertical="center"/>
    </xf>
    <xf numFmtId="0" fontId="44" fillId="2" borderId="21" xfId="0" applyFont="1" applyFill="1" applyBorder="1" applyAlignment="1">
      <alignment horizontal="left" vertical="center"/>
    </xf>
    <xf numFmtId="0" fontId="45" fillId="0" borderId="25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 wrapText="1"/>
    </xf>
    <xf numFmtId="0" fontId="47" fillId="0" borderId="31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/>
    </xf>
    <xf numFmtId="0" fontId="5" fillId="2" borderId="26" xfId="0" applyFont="1" applyFill="1" applyBorder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44" fillId="2" borderId="35" xfId="0" applyNumberFormat="1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49" fontId="44" fillId="2" borderId="31" xfId="0" applyNumberFormat="1" applyFont="1" applyFill="1" applyBorder="1" applyAlignment="1">
      <alignment horizontal="left" vertical="center" wrapText="1"/>
    </xf>
    <xf numFmtId="0" fontId="13" fillId="0" borderId="0" xfId="0" applyFont="1" applyProtection="1">
      <protection locked="0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4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9" fillId="0" borderId="0" xfId="0" applyFont="1" applyAlignment="1" applyProtection="1">
      <alignment horizontal="left" wrapText="1"/>
      <protection locked="0"/>
    </xf>
    <xf numFmtId="14" fontId="14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21" fillId="0" borderId="1" xfId="1" applyFont="1" applyFill="1" applyBorder="1" applyAlignment="1">
      <alignment horizontal="right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1" fillId="0" borderId="2" xfId="1" applyFont="1" applyFill="1" applyBorder="1" applyAlignment="1">
      <alignment horizontal="right" vertical="center" wrapText="1"/>
    </xf>
    <xf numFmtId="164" fontId="21" fillId="0" borderId="3" xfId="1" applyFont="1" applyFill="1" applyBorder="1" applyAlignment="1">
      <alignment horizontal="right" vertical="center" wrapText="1"/>
    </xf>
  </cellXfs>
  <cellStyles count="9">
    <cellStyle name="Comma" xfId="1" builtinId="3"/>
    <cellStyle name="Comma 2" xfId="4" xr:uid="{00000000-0005-0000-0000-000001000000}"/>
    <cellStyle name="Comma 4" xfId="8" xr:uid="{00000000-0005-0000-0000-000002000000}"/>
    <cellStyle name="Normal" xfId="0" builtinId="0"/>
    <cellStyle name="Normal 2" xfId="2" xr:uid="{00000000-0005-0000-0000-000004000000}"/>
    <cellStyle name="Normal 4 2" xfId="3" xr:uid="{00000000-0005-0000-0000-000005000000}"/>
    <cellStyle name="Normal 6" xfId="7" xr:uid="{00000000-0005-0000-0000-000006000000}"/>
    <cellStyle name="Normal_Form for APR Blank" xfId="5" xr:uid="{00000000-0005-0000-0000-000007000000}"/>
    <cellStyle name="Normal_Sheet1" xfId="6" xr:uid="{00000000-0005-0000-0000-000008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104775</xdr:rowOff>
    </xdr:from>
    <xdr:to>
      <xdr:col>2</xdr:col>
      <xdr:colOff>118674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4" y="104775"/>
          <a:ext cx="1188197" cy="1076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625"/>
          <a:ext cx="932769" cy="93368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0</xdr:row>
      <xdr:rowOff>47625</xdr:rowOff>
    </xdr:from>
    <xdr:ext cx="932769" cy="9336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5" y="47625"/>
          <a:ext cx="932769" cy="9336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73"/>
  <sheetViews>
    <sheetView tabSelected="1" view="pageBreakPreview" topLeftCell="A21" zoomScale="85" zoomScaleNormal="40" zoomScaleSheetLayoutView="85" workbookViewId="0">
      <selection activeCell="O25" sqref="O25"/>
    </sheetView>
  </sheetViews>
  <sheetFormatPr defaultColWidth="9.109375" defaultRowHeight="13.8" x14ac:dyDescent="0.25"/>
  <cols>
    <col min="1" max="1" width="8.44140625" style="7" customWidth="1"/>
    <col min="2" max="2" width="30.33203125" style="24" customWidth="1"/>
    <col min="3" max="3" width="13.5546875" style="24" customWidth="1"/>
    <col min="4" max="4" width="11.44140625" style="24" hidden="1" customWidth="1"/>
    <col min="5" max="5" width="20.44140625" style="7" customWidth="1"/>
    <col min="6" max="6" width="8.33203125" style="7" customWidth="1"/>
    <col min="7" max="9" width="7.5546875" style="7" customWidth="1"/>
    <col min="10" max="10" width="11.5546875" style="25" customWidth="1"/>
    <col min="11" max="11" width="15.5546875" style="26" customWidth="1"/>
    <col min="12" max="12" width="14.109375" style="7" customWidth="1"/>
    <col min="13" max="13" width="15.33203125" style="7" customWidth="1"/>
    <col min="14" max="14" width="22" style="24" customWidth="1"/>
    <col min="15" max="15" width="29.109375" style="7" customWidth="1"/>
    <col min="16" max="16" width="14" style="7" bestFit="1" customWidth="1"/>
    <col min="17" max="16384" width="9.109375" style="7"/>
  </cols>
  <sheetData>
    <row r="1" spans="1:22" s="21" customFormat="1" ht="18" customHeight="1" x14ac:dyDescent="0.25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P1" s="19"/>
      <c r="Q1" s="19"/>
      <c r="R1" s="19"/>
      <c r="S1" s="19"/>
      <c r="T1" s="19"/>
      <c r="U1" s="20"/>
      <c r="V1" s="20"/>
    </row>
    <row r="2" spans="1:22" s="21" customFormat="1" ht="18" customHeight="1" x14ac:dyDescent="0.25">
      <c r="A2" s="282" t="s">
        <v>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P2" s="22"/>
      <c r="Q2" s="22"/>
      <c r="R2" s="22"/>
      <c r="S2" s="22"/>
      <c r="T2" s="22"/>
      <c r="U2" s="20"/>
      <c r="V2" s="20"/>
    </row>
    <row r="3" spans="1:22" s="21" customFormat="1" ht="18" customHeight="1" x14ac:dyDescent="0.25">
      <c r="A3" s="282" t="s">
        <v>2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P3" s="19"/>
      <c r="Q3" s="19"/>
      <c r="R3" s="19"/>
      <c r="S3" s="19"/>
      <c r="T3" s="19"/>
      <c r="U3" s="20"/>
      <c r="V3" s="20"/>
    </row>
    <row r="4" spans="1:22" s="21" customFormat="1" ht="18" customHeight="1" x14ac:dyDescent="0.25">
      <c r="A4" s="282" t="s">
        <v>45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P4" s="22"/>
      <c r="Q4" s="22"/>
      <c r="R4" s="22"/>
      <c r="S4" s="22"/>
      <c r="T4" s="22"/>
      <c r="U4" s="20"/>
      <c r="V4" s="20"/>
    </row>
    <row r="5" spans="1:22" s="21" customFormat="1" ht="18" customHeight="1" x14ac:dyDescent="0.25">
      <c r="A5" s="282" t="s">
        <v>3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P5" s="19"/>
      <c r="Q5" s="19"/>
      <c r="R5" s="19"/>
      <c r="S5" s="19"/>
      <c r="T5" s="19"/>
      <c r="U5" s="20"/>
      <c r="V5" s="20"/>
    </row>
    <row r="6" spans="1:22" s="21" customFormat="1" ht="18" customHeight="1" x14ac:dyDescent="0.25">
      <c r="A6" s="305" t="s">
        <v>46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P6" s="19"/>
      <c r="Q6" s="19"/>
      <c r="R6" s="19"/>
      <c r="S6" s="19"/>
      <c r="T6" s="19"/>
      <c r="U6" s="20"/>
      <c r="V6" s="20"/>
    </row>
    <row r="7" spans="1:22" x14ac:dyDescent="0.2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</row>
    <row r="8" spans="1:22" s="23" customFormat="1" ht="17.399999999999999" x14ac:dyDescent="0.3">
      <c r="A8" s="288" t="s">
        <v>406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</row>
    <row r="9" spans="1:22" s="23" customFormat="1" ht="17.399999999999999" x14ac:dyDescent="0.3">
      <c r="A9" s="288" t="s">
        <v>44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22" s="23" customFormat="1" ht="18" thickBot="1" x14ac:dyDescent="0.35">
      <c r="A10" s="308" t="s">
        <v>407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</row>
    <row r="11" spans="1:22" s="28" customFormat="1" ht="30.75" customHeight="1" x14ac:dyDescent="0.3">
      <c r="A11" s="289" t="s">
        <v>6</v>
      </c>
      <c r="B11" s="291" t="s">
        <v>7</v>
      </c>
      <c r="C11" s="293" t="s">
        <v>42</v>
      </c>
      <c r="D11" s="306" t="s">
        <v>47</v>
      </c>
      <c r="E11" s="291" t="s">
        <v>8</v>
      </c>
      <c r="F11" s="295" t="s">
        <v>9</v>
      </c>
      <c r="G11" s="296"/>
      <c r="H11" s="296"/>
      <c r="I11" s="297"/>
      <c r="J11" s="291" t="s">
        <v>19</v>
      </c>
      <c r="K11" s="298" t="s">
        <v>14</v>
      </c>
      <c r="L11" s="299"/>
      <c r="M11" s="300"/>
      <c r="N11" s="88" t="s">
        <v>17</v>
      </c>
      <c r="O11" s="27"/>
      <c r="P11" s="27"/>
    </row>
    <row r="12" spans="1:22" s="28" customFormat="1" ht="46.5" customHeight="1" thickBot="1" x14ac:dyDescent="0.35">
      <c r="A12" s="290"/>
      <c r="B12" s="292"/>
      <c r="C12" s="294"/>
      <c r="D12" s="307"/>
      <c r="E12" s="292"/>
      <c r="F12" s="89" t="s">
        <v>10</v>
      </c>
      <c r="G12" s="90" t="s">
        <v>11</v>
      </c>
      <c r="H12" s="90" t="s">
        <v>12</v>
      </c>
      <c r="I12" s="91" t="s">
        <v>13</v>
      </c>
      <c r="J12" s="292"/>
      <c r="K12" s="92" t="s">
        <v>4</v>
      </c>
      <c r="L12" s="93" t="s">
        <v>15</v>
      </c>
      <c r="M12" s="94" t="s">
        <v>16</v>
      </c>
      <c r="N12" s="95" t="s">
        <v>18</v>
      </c>
      <c r="O12" s="27"/>
      <c r="P12" s="27"/>
    </row>
    <row r="13" spans="1:22" s="21" customFormat="1" ht="17.25" customHeight="1" x14ac:dyDescent="0.25">
      <c r="A13" s="269" t="s">
        <v>421</v>
      </c>
      <c r="B13" s="278"/>
      <c r="C13" s="270"/>
      <c r="D13" s="271"/>
      <c r="E13" s="101"/>
      <c r="F13" s="285"/>
      <c r="G13" s="286"/>
      <c r="H13" s="286"/>
      <c r="I13" s="287"/>
      <c r="J13" s="272"/>
      <c r="K13" s="79"/>
      <c r="L13" s="80"/>
      <c r="M13" s="273"/>
      <c r="N13" s="274"/>
    </row>
    <row r="14" spans="1:22" s="1" customFormat="1" ht="44.4" customHeight="1" x14ac:dyDescent="0.25">
      <c r="A14" s="2"/>
      <c r="B14" s="268" t="s">
        <v>413</v>
      </c>
      <c r="C14" s="87" t="s">
        <v>5</v>
      </c>
      <c r="D14" s="87"/>
      <c r="E14" s="4" t="s">
        <v>408</v>
      </c>
      <c r="F14" s="313" t="s">
        <v>428</v>
      </c>
      <c r="G14" s="314"/>
      <c r="H14" s="314"/>
      <c r="I14" s="315"/>
      <c r="J14" s="87" t="s">
        <v>427</v>
      </c>
      <c r="K14" s="5">
        <v>58900</v>
      </c>
      <c r="L14" s="6">
        <f>K14</f>
        <v>58900</v>
      </c>
      <c r="M14" s="3"/>
      <c r="N14" s="8"/>
    </row>
    <row r="15" spans="1:22" s="76" customFormat="1" ht="16.5" customHeight="1" x14ac:dyDescent="0.3">
      <c r="A15" s="77" t="s">
        <v>422</v>
      </c>
      <c r="B15" s="78"/>
      <c r="C15" s="72"/>
      <c r="D15" s="72"/>
      <c r="E15" s="100"/>
      <c r="F15" s="254"/>
      <c r="G15" s="254"/>
      <c r="H15" s="254"/>
      <c r="I15" s="255"/>
      <c r="J15" s="72"/>
      <c r="K15" s="73"/>
      <c r="L15" s="74"/>
      <c r="M15" s="75"/>
      <c r="N15" s="81"/>
    </row>
    <row r="16" spans="1:22" s="1" customFormat="1" ht="47.4" customHeight="1" x14ac:dyDescent="0.25">
      <c r="A16" s="2"/>
      <c r="B16" s="268" t="s">
        <v>409</v>
      </c>
      <c r="C16" s="87" t="s">
        <v>419</v>
      </c>
      <c r="D16" s="87"/>
      <c r="E16" s="4" t="s">
        <v>408</v>
      </c>
      <c r="F16" s="313" t="s">
        <v>428</v>
      </c>
      <c r="G16" s="314"/>
      <c r="H16" s="314"/>
      <c r="I16" s="315"/>
      <c r="J16" s="87" t="s">
        <v>427</v>
      </c>
      <c r="K16" s="5">
        <v>42900</v>
      </c>
      <c r="L16" s="6">
        <f t="shared" ref="L16" si="0">K16</f>
        <v>42900</v>
      </c>
      <c r="M16" s="3"/>
      <c r="N16" s="8"/>
    </row>
    <row r="17" spans="1:14" s="258" customFormat="1" ht="16.5" customHeight="1" x14ac:dyDescent="0.3">
      <c r="A17" s="71" t="s">
        <v>423</v>
      </c>
      <c r="B17" s="277"/>
      <c r="C17" s="260"/>
      <c r="D17" s="260"/>
      <c r="E17" s="261"/>
      <c r="F17" s="283"/>
      <c r="G17" s="283"/>
      <c r="H17" s="283"/>
      <c r="I17" s="284"/>
      <c r="J17" s="260"/>
      <c r="K17" s="262"/>
      <c r="L17" s="263"/>
      <c r="M17" s="264"/>
      <c r="N17" s="265"/>
    </row>
    <row r="18" spans="1:14" s="1" customFormat="1" ht="52.95" customHeight="1" x14ac:dyDescent="0.25">
      <c r="A18" s="2"/>
      <c r="B18" s="268" t="s">
        <v>420</v>
      </c>
      <c r="C18" s="87" t="s">
        <v>21</v>
      </c>
      <c r="D18" s="87"/>
      <c r="E18" s="4" t="s">
        <v>408</v>
      </c>
      <c r="F18" s="313" t="s">
        <v>428</v>
      </c>
      <c r="G18" s="314"/>
      <c r="H18" s="314"/>
      <c r="I18" s="315"/>
      <c r="J18" s="87" t="s">
        <v>427</v>
      </c>
      <c r="K18" s="5">
        <v>13998</v>
      </c>
      <c r="L18" s="6">
        <f>K18</f>
        <v>13998</v>
      </c>
      <c r="M18" s="3"/>
      <c r="N18" s="8"/>
    </row>
    <row r="19" spans="1:14" s="1" customFormat="1" ht="55.2" customHeight="1" x14ac:dyDescent="0.25">
      <c r="A19" s="2"/>
      <c r="B19" s="268" t="s">
        <v>410</v>
      </c>
      <c r="C19" s="87" t="s">
        <v>21</v>
      </c>
      <c r="D19" s="87"/>
      <c r="E19" s="4" t="s">
        <v>408</v>
      </c>
      <c r="F19" s="313" t="s">
        <v>428</v>
      </c>
      <c r="G19" s="314"/>
      <c r="H19" s="314"/>
      <c r="I19" s="315"/>
      <c r="J19" s="87" t="s">
        <v>427</v>
      </c>
      <c r="K19" s="5">
        <v>16540</v>
      </c>
      <c r="L19" s="6">
        <f>K19</f>
        <v>16540</v>
      </c>
      <c r="M19" s="3"/>
      <c r="N19" s="8"/>
    </row>
    <row r="20" spans="1:14" s="258" customFormat="1" ht="16.5" customHeight="1" x14ac:dyDescent="0.3">
      <c r="A20" s="71" t="s">
        <v>424</v>
      </c>
      <c r="B20" s="279"/>
      <c r="C20" s="260"/>
      <c r="D20" s="260"/>
      <c r="E20" s="261"/>
      <c r="F20" s="283"/>
      <c r="G20" s="283"/>
      <c r="H20" s="283"/>
      <c r="I20" s="284"/>
      <c r="J20" s="260"/>
      <c r="K20" s="262"/>
      <c r="L20" s="263"/>
      <c r="M20" s="264"/>
      <c r="N20" s="265"/>
    </row>
    <row r="21" spans="1:14" s="259" customFormat="1" ht="45.75" customHeight="1" x14ac:dyDescent="0.3">
      <c r="A21" s="266"/>
      <c r="B21" s="97" t="s">
        <v>415</v>
      </c>
      <c r="C21" s="29" t="s">
        <v>5</v>
      </c>
      <c r="D21" s="257"/>
      <c r="E21" s="4" t="s">
        <v>408</v>
      </c>
      <c r="F21" s="313" t="s">
        <v>428</v>
      </c>
      <c r="G21" s="314"/>
      <c r="H21" s="314"/>
      <c r="I21" s="315"/>
      <c r="J21" s="87" t="s">
        <v>427</v>
      </c>
      <c r="K21" s="98">
        <v>30624</v>
      </c>
      <c r="L21" s="70">
        <f t="shared" ref="L21:L22" si="1">K21</f>
        <v>30624</v>
      </c>
      <c r="M21" s="267"/>
      <c r="N21" s="256"/>
    </row>
    <row r="22" spans="1:14" s="259" customFormat="1" ht="53.4" customHeight="1" x14ac:dyDescent="0.3">
      <c r="A22" s="266"/>
      <c r="B22" s="97" t="s">
        <v>416</v>
      </c>
      <c r="C22" s="29" t="s">
        <v>418</v>
      </c>
      <c r="D22" s="257"/>
      <c r="E22" s="4" t="s">
        <v>408</v>
      </c>
      <c r="F22" s="313" t="s">
        <v>428</v>
      </c>
      <c r="G22" s="314"/>
      <c r="H22" s="314"/>
      <c r="I22" s="315"/>
      <c r="J22" s="87" t="s">
        <v>427</v>
      </c>
      <c r="K22" s="98">
        <v>1279</v>
      </c>
      <c r="L22" s="70">
        <f t="shared" si="1"/>
        <v>1279</v>
      </c>
      <c r="M22" s="267"/>
      <c r="N22" s="256"/>
    </row>
    <row r="23" spans="1:14" s="76" customFormat="1" ht="16.5" customHeight="1" x14ac:dyDescent="0.3">
      <c r="A23" s="77" t="s">
        <v>425</v>
      </c>
      <c r="B23" s="78"/>
      <c r="C23" s="72"/>
      <c r="D23" s="72"/>
      <c r="E23" s="100"/>
      <c r="F23" s="254"/>
      <c r="G23" s="254"/>
      <c r="H23" s="254"/>
      <c r="I23" s="255"/>
      <c r="J23" s="72"/>
      <c r="K23" s="73"/>
      <c r="L23" s="74"/>
      <c r="M23" s="75"/>
      <c r="N23" s="81"/>
    </row>
    <row r="24" spans="1:14" s="1" customFormat="1" ht="47.4" customHeight="1" x14ac:dyDescent="0.25">
      <c r="A24" s="2"/>
      <c r="B24" s="268" t="s">
        <v>414</v>
      </c>
      <c r="C24" s="87" t="s">
        <v>21</v>
      </c>
      <c r="D24" s="87"/>
      <c r="E24" s="4" t="s">
        <v>408</v>
      </c>
      <c r="F24" s="313" t="s">
        <v>428</v>
      </c>
      <c r="G24" s="314"/>
      <c r="H24" s="314"/>
      <c r="I24" s="315"/>
      <c r="J24" s="87" t="s">
        <v>427</v>
      </c>
      <c r="K24" s="5">
        <v>837550</v>
      </c>
      <c r="L24" s="6">
        <f>K24</f>
        <v>837550</v>
      </c>
      <c r="M24" s="3"/>
      <c r="N24" s="8"/>
    </row>
    <row r="25" spans="1:14" s="1" customFormat="1" ht="47.4" customHeight="1" x14ac:dyDescent="0.25">
      <c r="A25" s="2"/>
      <c r="B25" s="268" t="s">
        <v>412</v>
      </c>
      <c r="C25" s="87" t="s">
        <v>21</v>
      </c>
      <c r="D25" s="87"/>
      <c r="E25" s="4" t="s">
        <v>411</v>
      </c>
      <c r="F25" s="313" t="s">
        <v>428</v>
      </c>
      <c r="G25" s="314"/>
      <c r="H25" s="314"/>
      <c r="I25" s="315"/>
      <c r="J25" s="87" t="s">
        <v>427</v>
      </c>
      <c r="K25" s="5">
        <v>223655</v>
      </c>
      <c r="L25" s="6">
        <f>K25</f>
        <v>223655</v>
      </c>
      <c r="M25" s="3"/>
      <c r="N25" s="8"/>
    </row>
    <row r="26" spans="1:14" s="1" customFormat="1" ht="21.75" customHeight="1" thickBot="1" x14ac:dyDescent="0.3">
      <c r="A26" s="9"/>
      <c r="B26" s="10"/>
      <c r="C26" s="96"/>
      <c r="D26" s="96"/>
      <c r="E26" s="102"/>
      <c r="F26" s="12"/>
      <c r="G26" s="12"/>
      <c r="H26" s="12"/>
      <c r="I26" s="13"/>
      <c r="J26" s="14" t="s">
        <v>20</v>
      </c>
      <c r="K26" s="15">
        <f>L26</f>
        <v>1225446</v>
      </c>
      <c r="L26" s="69">
        <f>SUM(L13:L25)</f>
        <v>1225446</v>
      </c>
      <c r="M26" s="16"/>
      <c r="N26" s="11"/>
    </row>
    <row r="27" spans="1:14" s="1" customFormat="1" ht="13.2" x14ac:dyDescent="0.25">
      <c r="A27" s="50"/>
      <c r="B27" s="51"/>
      <c r="C27" s="52"/>
      <c r="D27" s="52"/>
      <c r="E27" s="99"/>
      <c r="F27" s="53"/>
      <c r="G27" s="53"/>
      <c r="H27" s="53"/>
      <c r="I27" s="53"/>
      <c r="J27" s="54"/>
      <c r="K27" s="55"/>
      <c r="L27" s="56"/>
      <c r="M27" s="57"/>
      <c r="N27" s="52"/>
    </row>
    <row r="28" spans="1:14" hidden="1" x14ac:dyDescent="0.25">
      <c r="B28" s="44" t="s">
        <v>22</v>
      </c>
      <c r="C28" s="45">
        <v>1186</v>
      </c>
      <c r="D28" s="45"/>
      <c r="E28" s="46"/>
      <c r="F28" s="47">
        <f t="shared" ref="F28:F43" si="2">C28+E28</f>
        <v>1186</v>
      </c>
      <c r="G28" s="45">
        <v>1186</v>
      </c>
      <c r="H28" s="48"/>
      <c r="I28" s="47">
        <f t="shared" ref="I28:I43" si="3">G28+H28</f>
        <v>1186</v>
      </c>
      <c r="J28" s="49">
        <f t="shared" ref="J28:J37" si="4">C28-G28</f>
        <v>0</v>
      </c>
      <c r="K28" s="18"/>
      <c r="L28" s="1"/>
    </row>
    <row r="29" spans="1:14" hidden="1" x14ac:dyDescent="0.25">
      <c r="B29" s="30" t="s">
        <v>23</v>
      </c>
      <c r="C29" s="31">
        <v>218</v>
      </c>
      <c r="D29" s="31"/>
      <c r="E29" s="32"/>
      <c r="F29" s="33">
        <f t="shared" si="2"/>
        <v>218</v>
      </c>
      <c r="G29" s="31">
        <v>218</v>
      </c>
      <c r="H29" s="34"/>
      <c r="I29" s="33">
        <f t="shared" si="3"/>
        <v>218</v>
      </c>
      <c r="J29" s="35">
        <f t="shared" si="4"/>
        <v>0</v>
      </c>
      <c r="K29" s="18"/>
      <c r="L29" s="1"/>
    </row>
    <row r="30" spans="1:14" ht="26.4" hidden="1" x14ac:dyDescent="0.25">
      <c r="B30" s="30" t="s">
        <v>24</v>
      </c>
      <c r="C30" s="31">
        <v>134</v>
      </c>
      <c r="D30" s="31"/>
      <c r="E30" s="32"/>
      <c r="F30" s="33">
        <f t="shared" si="2"/>
        <v>134</v>
      </c>
      <c r="G30" s="31">
        <v>134</v>
      </c>
      <c r="H30" s="34"/>
      <c r="I30" s="33">
        <f t="shared" si="3"/>
        <v>134</v>
      </c>
      <c r="J30" s="35">
        <f t="shared" si="4"/>
        <v>0</v>
      </c>
      <c r="K30" s="18"/>
      <c r="L30" s="1"/>
    </row>
    <row r="31" spans="1:14" ht="26.4" hidden="1" x14ac:dyDescent="0.25">
      <c r="B31" s="30" t="s">
        <v>25</v>
      </c>
      <c r="C31" s="31">
        <v>68</v>
      </c>
      <c r="D31" s="31"/>
      <c r="E31" s="32"/>
      <c r="F31" s="33">
        <f t="shared" si="2"/>
        <v>68</v>
      </c>
      <c r="G31" s="31">
        <v>68</v>
      </c>
      <c r="H31" s="34"/>
      <c r="I31" s="33">
        <f t="shared" si="3"/>
        <v>68</v>
      </c>
      <c r="J31" s="35">
        <f t="shared" si="4"/>
        <v>0</v>
      </c>
      <c r="K31" s="18"/>
      <c r="L31" s="1"/>
    </row>
    <row r="32" spans="1:14" ht="26.4" hidden="1" x14ac:dyDescent="0.25">
      <c r="B32" s="30" t="s">
        <v>26</v>
      </c>
      <c r="C32" s="31">
        <v>102</v>
      </c>
      <c r="D32" s="31"/>
      <c r="E32" s="32"/>
      <c r="F32" s="33">
        <f t="shared" si="2"/>
        <v>102</v>
      </c>
      <c r="G32" s="31">
        <v>102</v>
      </c>
      <c r="H32" s="34"/>
      <c r="I32" s="33">
        <f t="shared" si="3"/>
        <v>102</v>
      </c>
      <c r="J32" s="35">
        <f t="shared" si="4"/>
        <v>0</v>
      </c>
      <c r="K32" s="18"/>
      <c r="L32" s="1"/>
    </row>
    <row r="33" spans="1:14" ht="39.6" hidden="1" x14ac:dyDescent="0.25">
      <c r="B33" s="30" t="s">
        <v>27</v>
      </c>
      <c r="C33" s="31">
        <v>94</v>
      </c>
      <c r="D33" s="31"/>
      <c r="E33" s="32"/>
      <c r="F33" s="33">
        <f t="shared" si="2"/>
        <v>94</v>
      </c>
      <c r="G33" s="31">
        <v>94</v>
      </c>
      <c r="H33" s="34"/>
      <c r="I33" s="33">
        <f t="shared" si="3"/>
        <v>94</v>
      </c>
      <c r="J33" s="35">
        <f t="shared" si="4"/>
        <v>0</v>
      </c>
      <c r="K33" s="18"/>
      <c r="L33" s="1"/>
    </row>
    <row r="34" spans="1:14" ht="26.4" hidden="1" x14ac:dyDescent="0.25">
      <c r="B34" s="30" t="s">
        <v>28</v>
      </c>
      <c r="C34" s="31">
        <v>408</v>
      </c>
      <c r="D34" s="31"/>
      <c r="E34" s="32"/>
      <c r="F34" s="33">
        <f t="shared" si="2"/>
        <v>408</v>
      </c>
      <c r="G34" s="31">
        <v>408</v>
      </c>
      <c r="H34" s="34"/>
      <c r="I34" s="33">
        <f t="shared" si="3"/>
        <v>408</v>
      </c>
      <c r="J34" s="35">
        <f t="shared" si="4"/>
        <v>0</v>
      </c>
      <c r="K34" s="18"/>
      <c r="L34" s="1"/>
    </row>
    <row r="35" spans="1:14" ht="26.4" hidden="1" x14ac:dyDescent="0.25">
      <c r="B35" s="30" t="s">
        <v>29</v>
      </c>
      <c r="C35" s="31">
        <v>411</v>
      </c>
      <c r="D35" s="31"/>
      <c r="E35" s="32"/>
      <c r="F35" s="33">
        <f t="shared" si="2"/>
        <v>411</v>
      </c>
      <c r="G35" s="31">
        <v>411</v>
      </c>
      <c r="H35" s="34"/>
      <c r="I35" s="33">
        <f t="shared" si="3"/>
        <v>411</v>
      </c>
      <c r="J35" s="35">
        <f t="shared" si="4"/>
        <v>0</v>
      </c>
      <c r="K35" s="18"/>
      <c r="L35" s="1"/>
    </row>
    <row r="36" spans="1:14" hidden="1" x14ac:dyDescent="0.25">
      <c r="B36" s="30" t="s">
        <v>30</v>
      </c>
      <c r="C36" s="31">
        <v>54</v>
      </c>
      <c r="D36" s="31"/>
      <c r="E36" s="32"/>
      <c r="F36" s="33">
        <f t="shared" si="2"/>
        <v>54</v>
      </c>
      <c r="G36" s="31">
        <v>54</v>
      </c>
      <c r="H36" s="34"/>
      <c r="I36" s="33">
        <f t="shared" si="3"/>
        <v>54</v>
      </c>
      <c r="J36" s="35">
        <f t="shared" si="4"/>
        <v>0</v>
      </c>
      <c r="K36" s="18"/>
      <c r="L36" s="1"/>
    </row>
    <row r="37" spans="1:14" ht="26.4" hidden="1" x14ac:dyDescent="0.25">
      <c r="B37" s="17" t="s">
        <v>31</v>
      </c>
      <c r="C37" s="31">
        <v>969</v>
      </c>
      <c r="D37" s="31"/>
      <c r="E37" s="32"/>
      <c r="F37" s="33">
        <f t="shared" si="2"/>
        <v>969</v>
      </c>
      <c r="G37" s="31">
        <v>969</v>
      </c>
      <c r="H37" s="34"/>
      <c r="I37" s="33">
        <f t="shared" si="3"/>
        <v>969</v>
      </c>
      <c r="J37" s="35">
        <f t="shared" si="4"/>
        <v>0</v>
      </c>
      <c r="K37" s="18"/>
      <c r="L37" s="1"/>
    </row>
    <row r="38" spans="1:14" hidden="1" x14ac:dyDescent="0.25">
      <c r="B38" s="36" t="s">
        <v>32</v>
      </c>
      <c r="C38" s="37"/>
      <c r="D38" s="37"/>
      <c r="E38" s="38"/>
      <c r="F38" s="33"/>
      <c r="G38" s="32"/>
      <c r="H38" s="34"/>
      <c r="I38" s="33"/>
      <c r="J38" s="35" t="str">
        <f t="shared" ref="J38:J45" si="5">IF(G38-C38=0,"",G38-C38)</f>
        <v/>
      </c>
      <c r="K38" s="18"/>
      <c r="L38" s="1"/>
    </row>
    <row r="39" spans="1:14" ht="52.8" hidden="1" x14ac:dyDescent="0.25">
      <c r="B39" s="30" t="s">
        <v>33</v>
      </c>
      <c r="C39" s="37"/>
      <c r="D39" s="37"/>
      <c r="E39" s="37">
        <v>15000</v>
      </c>
      <c r="F39" s="33">
        <f t="shared" si="2"/>
        <v>15000</v>
      </c>
      <c r="G39" s="32"/>
      <c r="H39" s="39">
        <v>15000</v>
      </c>
      <c r="I39" s="33">
        <f t="shared" si="3"/>
        <v>15000</v>
      </c>
      <c r="J39" s="35"/>
      <c r="K39" s="18"/>
      <c r="L39" s="1"/>
    </row>
    <row r="40" spans="1:14" ht="66" hidden="1" x14ac:dyDescent="0.25">
      <c r="B40" s="30" t="s">
        <v>34</v>
      </c>
      <c r="C40" s="37"/>
      <c r="D40" s="37"/>
      <c r="E40" s="37">
        <v>26000</v>
      </c>
      <c r="F40" s="33">
        <f t="shared" si="2"/>
        <v>26000</v>
      </c>
      <c r="G40" s="32"/>
      <c r="H40" s="39">
        <v>26000</v>
      </c>
      <c r="I40" s="33">
        <f t="shared" si="3"/>
        <v>26000</v>
      </c>
      <c r="J40" s="35"/>
      <c r="K40" s="18"/>
      <c r="L40" s="1"/>
    </row>
    <row r="41" spans="1:14" ht="39.6" hidden="1" x14ac:dyDescent="0.25">
      <c r="B41" s="40" t="s">
        <v>35</v>
      </c>
      <c r="C41" s="31"/>
      <c r="D41" s="31"/>
      <c r="E41" s="31">
        <v>1500</v>
      </c>
      <c r="F41" s="33">
        <f t="shared" si="2"/>
        <v>1500</v>
      </c>
      <c r="G41" s="32"/>
      <c r="H41" s="35">
        <v>1500</v>
      </c>
      <c r="I41" s="33">
        <f t="shared" si="3"/>
        <v>1500</v>
      </c>
      <c r="J41" s="35" t="str">
        <f t="shared" ref="J41:J42" si="6">IF(G41-C41=0,"",G41-C41)</f>
        <v/>
      </c>
      <c r="K41" s="18"/>
      <c r="L41" s="1"/>
    </row>
    <row r="42" spans="1:14" ht="26.4" hidden="1" x14ac:dyDescent="0.25">
      <c r="B42" s="41" t="s">
        <v>36</v>
      </c>
      <c r="C42" s="31"/>
      <c r="D42" s="31"/>
      <c r="E42" s="31">
        <v>3000</v>
      </c>
      <c r="F42" s="33">
        <f t="shared" si="2"/>
        <v>3000</v>
      </c>
      <c r="G42" s="32"/>
      <c r="H42" s="35">
        <v>3000</v>
      </c>
      <c r="I42" s="33">
        <f t="shared" si="3"/>
        <v>3000</v>
      </c>
      <c r="J42" s="35" t="str">
        <f t="shared" si="6"/>
        <v/>
      </c>
      <c r="K42" s="18"/>
      <c r="L42" s="1"/>
    </row>
    <row r="43" spans="1:14" hidden="1" x14ac:dyDescent="0.25">
      <c r="C43" s="37"/>
      <c r="D43" s="37"/>
      <c r="E43" s="37">
        <v>1000</v>
      </c>
      <c r="F43" s="33">
        <f t="shared" si="2"/>
        <v>1000</v>
      </c>
      <c r="G43" s="32"/>
      <c r="H43" s="39">
        <v>1000</v>
      </c>
      <c r="I43" s="33">
        <f t="shared" si="3"/>
        <v>1000</v>
      </c>
      <c r="J43" s="35"/>
      <c r="K43" s="18"/>
      <c r="L43" s="1"/>
    </row>
    <row r="44" spans="1:14" hidden="1" x14ac:dyDescent="0.25">
      <c r="B44" s="42"/>
      <c r="C44" s="31"/>
      <c r="D44" s="31"/>
      <c r="E44" s="32"/>
      <c r="F44" s="33"/>
      <c r="G44" s="32"/>
      <c r="H44" s="34"/>
      <c r="I44" s="34"/>
      <c r="J44" s="35" t="str">
        <f t="shared" ref="J44" si="7">IF(G44-C44=0,"",G44-C44)</f>
        <v/>
      </c>
      <c r="K44" s="18"/>
      <c r="L44" s="1"/>
    </row>
    <row r="45" spans="1:14" hidden="1" x14ac:dyDescent="0.25">
      <c r="B45" s="43"/>
      <c r="C45" s="31"/>
      <c r="D45" s="31"/>
      <c r="E45" s="32"/>
      <c r="F45" s="33"/>
      <c r="G45" s="32"/>
      <c r="H45" s="34"/>
      <c r="I45" s="34"/>
      <c r="J45" s="35" t="str">
        <f t="shared" si="5"/>
        <v/>
      </c>
      <c r="K45" s="18"/>
      <c r="L45" s="1"/>
    </row>
    <row r="46" spans="1:14" customFormat="1" ht="14.25" customHeight="1" x14ac:dyDescent="0.3">
      <c r="B46" s="58" t="s">
        <v>37</v>
      </c>
      <c r="E46" s="309" t="s">
        <v>38</v>
      </c>
      <c r="F46" s="309"/>
      <c r="G46" s="309"/>
      <c r="H46" s="21"/>
      <c r="I46" s="309"/>
      <c r="J46" s="309"/>
      <c r="K46" s="309"/>
      <c r="L46" s="275"/>
      <c r="M46" s="58" t="s">
        <v>40</v>
      </c>
    </row>
    <row r="47" spans="1:14" customFormat="1" ht="16.5" customHeight="1" x14ac:dyDescent="0.3">
      <c r="A47" s="58"/>
      <c r="B47" s="59"/>
      <c r="C47" s="62"/>
      <c r="D47" s="62"/>
      <c r="E47" s="309" t="s">
        <v>39</v>
      </c>
      <c r="F47" s="309"/>
      <c r="G47" s="309"/>
      <c r="H47" s="21"/>
      <c r="I47" s="309"/>
      <c r="J47" s="309"/>
      <c r="K47" s="309"/>
      <c r="L47" s="275"/>
      <c r="M47" s="275"/>
      <c r="N47" s="83"/>
    </row>
    <row r="48" spans="1:14" customFormat="1" ht="15.6" x14ac:dyDescent="0.3">
      <c r="A48" s="58"/>
      <c r="B48" s="63"/>
      <c r="C48" s="85"/>
      <c r="D48" s="85"/>
      <c r="E48" s="21"/>
      <c r="F48" s="21"/>
      <c r="G48" s="21"/>
      <c r="H48" s="21"/>
      <c r="I48" s="61"/>
      <c r="J48" s="64"/>
      <c r="K48" s="58"/>
      <c r="L48" s="85"/>
      <c r="M48" s="61"/>
      <c r="N48" s="82"/>
    </row>
    <row r="49" spans="1:14" customFormat="1" ht="15.6" x14ac:dyDescent="0.3">
      <c r="A49" s="58"/>
      <c r="B49" s="63"/>
      <c r="C49" s="85"/>
      <c r="D49" s="85"/>
      <c r="E49" s="21"/>
      <c r="F49" s="21"/>
      <c r="G49" s="21"/>
      <c r="H49" s="21"/>
      <c r="I49" s="61"/>
      <c r="J49" s="64"/>
      <c r="K49" s="58"/>
      <c r="L49" s="85"/>
      <c r="M49" s="61"/>
      <c r="N49" s="82"/>
    </row>
    <row r="50" spans="1:14" customFormat="1" ht="15.6" x14ac:dyDescent="0.3">
      <c r="A50" s="58"/>
      <c r="B50" s="63"/>
      <c r="C50" s="86"/>
      <c r="D50" s="86"/>
      <c r="E50" s="21"/>
      <c r="F50" s="21"/>
      <c r="G50" s="21"/>
      <c r="H50" s="21"/>
      <c r="I50" s="61"/>
      <c r="J50" s="64"/>
      <c r="K50" s="58"/>
      <c r="L50" s="85"/>
      <c r="M50" s="61"/>
      <c r="N50" s="67"/>
    </row>
    <row r="51" spans="1:14" customFormat="1" ht="15" customHeight="1" x14ac:dyDescent="0.3">
      <c r="A51" s="60"/>
      <c r="B51" s="84" t="s">
        <v>431</v>
      </c>
      <c r="C51" s="84"/>
      <c r="D51" s="84"/>
      <c r="E51" s="302"/>
      <c r="F51" s="302"/>
      <c r="G51" s="281" t="s">
        <v>426</v>
      </c>
      <c r="H51" s="280"/>
      <c r="I51" s="280"/>
      <c r="J51" s="280"/>
      <c r="K51" s="280"/>
      <c r="L51" s="280"/>
      <c r="M51" s="316" t="s">
        <v>403</v>
      </c>
      <c r="N51" s="316"/>
    </row>
    <row r="52" spans="1:14" customFormat="1" ht="15.6" x14ac:dyDescent="0.3">
      <c r="A52" s="60"/>
      <c r="B52" s="85" t="s">
        <v>429</v>
      </c>
      <c r="C52" s="85"/>
      <c r="D52" s="85"/>
      <c r="E52" s="303"/>
      <c r="F52" s="303"/>
      <c r="G52" s="303" t="s">
        <v>417</v>
      </c>
      <c r="H52" s="303"/>
      <c r="I52" s="303"/>
      <c r="J52" s="303"/>
      <c r="K52" s="61"/>
      <c r="L52" s="61"/>
      <c r="M52" s="312" t="s">
        <v>404</v>
      </c>
      <c r="N52" s="312"/>
    </row>
    <row r="53" spans="1:14" customFormat="1" ht="15.6" x14ac:dyDescent="0.3">
      <c r="A53" s="60"/>
      <c r="B53" s="86" t="s">
        <v>430</v>
      </c>
      <c r="C53" s="85"/>
      <c r="D53" s="85"/>
      <c r="E53" s="288"/>
      <c r="F53" s="288"/>
      <c r="G53" s="288" t="s">
        <v>405</v>
      </c>
      <c r="H53" s="288"/>
      <c r="I53" s="288"/>
      <c r="J53" s="288"/>
      <c r="K53" s="276"/>
      <c r="L53" s="276"/>
      <c r="M53" s="311" t="s">
        <v>41</v>
      </c>
      <c r="N53" s="311"/>
    </row>
    <row r="54" spans="1:14" customFormat="1" ht="15.6" x14ac:dyDescent="0.3">
      <c r="A54" s="60"/>
      <c r="B54" s="103"/>
      <c r="C54" s="85"/>
      <c r="D54" s="85"/>
      <c r="E54" s="301"/>
      <c r="F54" s="301"/>
      <c r="G54" s="21"/>
      <c r="H54" s="21"/>
      <c r="I54" s="65"/>
      <c r="K54" s="66"/>
      <c r="L54" s="65"/>
      <c r="M54" s="310"/>
      <c r="N54" s="310"/>
    </row>
    <row r="55" spans="1:14" customFormat="1" ht="15.6" x14ac:dyDescent="0.3">
      <c r="A55" s="60"/>
      <c r="B55" s="59"/>
      <c r="C55" s="62"/>
      <c r="D55" s="62"/>
      <c r="E55" s="302"/>
      <c r="F55" s="302"/>
      <c r="G55" s="21"/>
      <c r="H55" s="21"/>
      <c r="I55" s="21"/>
      <c r="J55" s="64"/>
      <c r="K55" s="61"/>
      <c r="L55" s="58"/>
      <c r="M55" s="61"/>
      <c r="N55" s="68"/>
    </row>
    <row r="56" spans="1:14" hidden="1" x14ac:dyDescent="0.25">
      <c r="B56" s="44" t="s">
        <v>22</v>
      </c>
      <c r="C56" s="45">
        <v>1186</v>
      </c>
      <c r="D56" s="45"/>
      <c r="E56" s="46"/>
      <c r="F56" s="47">
        <f t="shared" ref="F56:F71" si="8">C56+E56</f>
        <v>1186</v>
      </c>
      <c r="G56" s="45">
        <v>1186</v>
      </c>
      <c r="H56" s="48"/>
      <c r="I56" s="47">
        <f t="shared" ref="I56:I71" si="9">G56+H56</f>
        <v>1186</v>
      </c>
      <c r="J56" s="49">
        <f t="shared" ref="J56:J65" si="10">C56-G56</f>
        <v>0</v>
      </c>
      <c r="K56" s="18"/>
      <c r="L56" s="1"/>
    </row>
    <row r="57" spans="1:14" hidden="1" x14ac:dyDescent="0.25">
      <c r="B57" s="30" t="s">
        <v>23</v>
      </c>
      <c r="C57" s="31">
        <v>218</v>
      </c>
      <c r="D57" s="31"/>
      <c r="E57" s="32"/>
      <c r="F57" s="33">
        <f t="shared" si="8"/>
        <v>218</v>
      </c>
      <c r="G57" s="31">
        <v>218</v>
      </c>
      <c r="H57" s="34"/>
      <c r="I57" s="33">
        <f t="shared" si="9"/>
        <v>218</v>
      </c>
      <c r="J57" s="35">
        <f t="shared" si="10"/>
        <v>0</v>
      </c>
      <c r="K57" s="18"/>
      <c r="L57" s="1"/>
    </row>
    <row r="58" spans="1:14" ht="26.4" hidden="1" x14ac:dyDescent="0.25">
      <c r="B58" s="30" t="s">
        <v>24</v>
      </c>
      <c r="C58" s="31">
        <v>134</v>
      </c>
      <c r="D58" s="31"/>
      <c r="E58" s="32"/>
      <c r="F58" s="33">
        <f t="shared" si="8"/>
        <v>134</v>
      </c>
      <c r="G58" s="31">
        <v>134</v>
      </c>
      <c r="H58" s="34"/>
      <c r="I58" s="33">
        <f t="shared" si="9"/>
        <v>134</v>
      </c>
      <c r="J58" s="35">
        <f t="shared" si="10"/>
        <v>0</v>
      </c>
      <c r="K58" s="18"/>
      <c r="L58" s="1"/>
    </row>
    <row r="59" spans="1:14" ht="26.4" hidden="1" x14ac:dyDescent="0.25">
      <c r="B59" s="30" t="s">
        <v>25</v>
      </c>
      <c r="C59" s="31">
        <v>68</v>
      </c>
      <c r="D59" s="31"/>
      <c r="E59" s="32"/>
      <c r="F59" s="33">
        <f t="shared" si="8"/>
        <v>68</v>
      </c>
      <c r="G59" s="31">
        <v>68</v>
      </c>
      <c r="H59" s="34"/>
      <c r="I59" s="33">
        <f t="shared" si="9"/>
        <v>68</v>
      </c>
      <c r="J59" s="35">
        <f t="shared" si="10"/>
        <v>0</v>
      </c>
      <c r="K59" s="18"/>
      <c r="L59" s="1"/>
    </row>
    <row r="60" spans="1:14" ht="26.4" hidden="1" x14ac:dyDescent="0.25">
      <c r="B60" s="30" t="s">
        <v>26</v>
      </c>
      <c r="C60" s="31">
        <v>102</v>
      </c>
      <c r="D60" s="31"/>
      <c r="E60" s="32"/>
      <c r="F60" s="33">
        <f t="shared" si="8"/>
        <v>102</v>
      </c>
      <c r="G60" s="31">
        <v>102</v>
      </c>
      <c r="H60" s="34"/>
      <c r="I60" s="33">
        <f t="shared" si="9"/>
        <v>102</v>
      </c>
      <c r="J60" s="35">
        <f t="shared" si="10"/>
        <v>0</v>
      </c>
      <c r="K60" s="18"/>
      <c r="L60" s="1"/>
    </row>
    <row r="61" spans="1:14" ht="39.6" hidden="1" x14ac:dyDescent="0.25">
      <c r="B61" s="30" t="s">
        <v>27</v>
      </c>
      <c r="C61" s="31">
        <v>94</v>
      </c>
      <c r="D61" s="31"/>
      <c r="E61" s="32"/>
      <c r="F61" s="33">
        <f t="shared" si="8"/>
        <v>94</v>
      </c>
      <c r="G61" s="31">
        <v>94</v>
      </c>
      <c r="H61" s="34"/>
      <c r="I61" s="33">
        <f t="shared" si="9"/>
        <v>94</v>
      </c>
      <c r="J61" s="35">
        <f t="shared" si="10"/>
        <v>0</v>
      </c>
      <c r="K61" s="18"/>
      <c r="L61" s="1"/>
    </row>
    <row r="62" spans="1:14" ht="26.4" hidden="1" x14ac:dyDescent="0.25">
      <c r="B62" s="30" t="s">
        <v>28</v>
      </c>
      <c r="C62" s="31">
        <v>408</v>
      </c>
      <c r="D62" s="31"/>
      <c r="E62" s="32"/>
      <c r="F62" s="33">
        <f t="shared" si="8"/>
        <v>408</v>
      </c>
      <c r="G62" s="31">
        <v>408</v>
      </c>
      <c r="H62" s="34"/>
      <c r="I62" s="33">
        <f t="shared" si="9"/>
        <v>408</v>
      </c>
      <c r="J62" s="35">
        <f t="shared" si="10"/>
        <v>0</v>
      </c>
      <c r="K62" s="18"/>
      <c r="L62" s="1"/>
    </row>
    <row r="63" spans="1:14" ht="26.4" hidden="1" x14ac:dyDescent="0.25">
      <c r="B63" s="30" t="s">
        <v>29</v>
      </c>
      <c r="C63" s="31">
        <v>411</v>
      </c>
      <c r="D63" s="31"/>
      <c r="E63" s="32"/>
      <c r="F63" s="33">
        <f t="shared" si="8"/>
        <v>411</v>
      </c>
      <c r="G63" s="31">
        <v>411</v>
      </c>
      <c r="H63" s="34"/>
      <c r="I63" s="33">
        <f t="shared" si="9"/>
        <v>411</v>
      </c>
      <c r="J63" s="35">
        <f t="shared" si="10"/>
        <v>0</v>
      </c>
      <c r="K63" s="18"/>
      <c r="L63" s="1"/>
    </row>
    <row r="64" spans="1:14" hidden="1" x14ac:dyDescent="0.25">
      <c r="B64" s="30" t="s">
        <v>30</v>
      </c>
      <c r="C64" s="31">
        <v>54</v>
      </c>
      <c r="D64" s="31"/>
      <c r="E64" s="32"/>
      <c r="F64" s="33">
        <f t="shared" si="8"/>
        <v>54</v>
      </c>
      <c r="G64" s="31">
        <v>54</v>
      </c>
      <c r="H64" s="34"/>
      <c r="I64" s="33">
        <f t="shared" si="9"/>
        <v>54</v>
      </c>
      <c r="J64" s="35">
        <f t="shared" si="10"/>
        <v>0</v>
      </c>
      <c r="K64" s="18"/>
      <c r="L64" s="1"/>
    </row>
    <row r="65" spans="2:12" ht="26.4" hidden="1" x14ac:dyDescent="0.25">
      <c r="B65" s="17" t="s">
        <v>31</v>
      </c>
      <c r="C65" s="31">
        <v>969</v>
      </c>
      <c r="D65" s="31"/>
      <c r="E65" s="32"/>
      <c r="F65" s="33">
        <f t="shared" si="8"/>
        <v>969</v>
      </c>
      <c r="G65" s="31">
        <v>969</v>
      </c>
      <c r="H65" s="34"/>
      <c r="I65" s="33">
        <f t="shared" si="9"/>
        <v>969</v>
      </c>
      <c r="J65" s="35">
        <f t="shared" si="10"/>
        <v>0</v>
      </c>
      <c r="K65" s="18"/>
      <c r="L65" s="1"/>
    </row>
    <row r="66" spans="2:12" hidden="1" x14ac:dyDescent="0.25">
      <c r="B66" s="36" t="s">
        <v>32</v>
      </c>
      <c r="C66" s="37"/>
      <c r="D66" s="37"/>
      <c r="E66" s="38"/>
      <c r="F66" s="33"/>
      <c r="G66" s="32"/>
      <c r="H66" s="34"/>
      <c r="I66" s="33"/>
      <c r="J66" s="35" t="str">
        <f t="shared" ref="J66:J73" si="11">IF(G66-C66=0,"",G66-C66)</f>
        <v/>
      </c>
      <c r="K66" s="18"/>
      <c r="L66" s="1"/>
    </row>
    <row r="67" spans="2:12" ht="52.8" hidden="1" x14ac:dyDescent="0.25">
      <c r="B67" s="30" t="s">
        <v>33</v>
      </c>
      <c r="C67" s="37"/>
      <c r="D67" s="37"/>
      <c r="E67" s="37">
        <v>15000</v>
      </c>
      <c r="F67" s="33">
        <f t="shared" si="8"/>
        <v>15000</v>
      </c>
      <c r="G67" s="32"/>
      <c r="H67" s="39">
        <v>15000</v>
      </c>
      <c r="I67" s="33">
        <f t="shared" si="9"/>
        <v>15000</v>
      </c>
      <c r="J67" s="35"/>
      <c r="K67" s="18"/>
      <c r="L67" s="1"/>
    </row>
    <row r="68" spans="2:12" ht="66" hidden="1" x14ac:dyDescent="0.25">
      <c r="B68" s="30" t="s">
        <v>34</v>
      </c>
      <c r="C68" s="37"/>
      <c r="D68" s="37"/>
      <c r="E68" s="37">
        <v>26000</v>
      </c>
      <c r="F68" s="33">
        <f t="shared" si="8"/>
        <v>26000</v>
      </c>
      <c r="G68" s="32"/>
      <c r="H68" s="39">
        <v>26000</v>
      </c>
      <c r="I68" s="33">
        <f t="shared" si="9"/>
        <v>26000</v>
      </c>
      <c r="J68" s="35"/>
      <c r="K68" s="18"/>
      <c r="L68" s="1"/>
    </row>
    <row r="69" spans="2:12" ht="39.6" hidden="1" x14ac:dyDescent="0.25">
      <c r="B69" s="40" t="s">
        <v>35</v>
      </c>
      <c r="C69" s="31"/>
      <c r="D69" s="31"/>
      <c r="E69" s="31">
        <v>1500</v>
      </c>
      <c r="F69" s="33">
        <f t="shared" si="8"/>
        <v>1500</v>
      </c>
      <c r="G69" s="32"/>
      <c r="H69" s="35">
        <v>1500</v>
      </c>
      <c r="I69" s="33">
        <f t="shared" si="9"/>
        <v>1500</v>
      </c>
      <c r="J69" s="35" t="str">
        <f t="shared" ref="J69:J70" si="12">IF(G69-C69=0,"",G69-C69)</f>
        <v/>
      </c>
      <c r="K69" s="18"/>
      <c r="L69" s="1"/>
    </row>
    <row r="70" spans="2:12" ht="26.4" hidden="1" x14ac:dyDescent="0.25">
      <c r="B70" s="41" t="s">
        <v>36</v>
      </c>
      <c r="C70" s="31"/>
      <c r="D70" s="31"/>
      <c r="E70" s="31">
        <v>3000</v>
      </c>
      <c r="F70" s="33">
        <f t="shared" si="8"/>
        <v>3000</v>
      </c>
      <c r="G70" s="32"/>
      <c r="H70" s="35">
        <v>3000</v>
      </c>
      <c r="I70" s="33">
        <f t="shared" si="9"/>
        <v>3000</v>
      </c>
      <c r="J70" s="35" t="str">
        <f t="shared" si="12"/>
        <v/>
      </c>
      <c r="K70" s="18"/>
      <c r="L70" s="1"/>
    </row>
    <row r="71" spans="2:12" hidden="1" x14ac:dyDescent="0.25">
      <c r="C71" s="37"/>
      <c r="D71" s="37"/>
      <c r="E71" s="37">
        <v>1000</v>
      </c>
      <c r="F71" s="33">
        <f t="shared" si="8"/>
        <v>1000</v>
      </c>
      <c r="G71" s="32"/>
      <c r="H71" s="39">
        <v>1000</v>
      </c>
      <c r="I71" s="33">
        <f t="shared" si="9"/>
        <v>1000</v>
      </c>
      <c r="J71" s="35"/>
      <c r="K71" s="18"/>
      <c r="L71" s="1"/>
    </row>
    <row r="72" spans="2:12" hidden="1" x14ac:dyDescent="0.25">
      <c r="B72" s="42"/>
      <c r="C72" s="31"/>
      <c r="D72" s="31"/>
      <c r="E72" s="32"/>
      <c r="F72" s="33"/>
      <c r="G72" s="32"/>
      <c r="H72" s="34"/>
      <c r="I72" s="34"/>
      <c r="J72" s="35" t="str">
        <f t="shared" ref="J72" si="13">IF(G72-C72=0,"",G72-C72)</f>
        <v/>
      </c>
      <c r="K72" s="18"/>
      <c r="L72" s="1"/>
    </row>
    <row r="73" spans="2:12" hidden="1" x14ac:dyDescent="0.25">
      <c r="B73" s="43"/>
      <c r="C73" s="31"/>
      <c r="D73" s="31"/>
      <c r="E73" s="32"/>
      <c r="F73" s="33"/>
      <c r="G73" s="32"/>
      <c r="H73" s="34"/>
      <c r="I73" s="34"/>
      <c r="J73" s="35" t="str">
        <f t="shared" si="11"/>
        <v/>
      </c>
      <c r="K73" s="18"/>
      <c r="L73" s="1"/>
    </row>
  </sheetData>
  <mergeCells count="44">
    <mergeCell ref="E47:G47"/>
    <mergeCell ref="G52:J52"/>
    <mergeCell ref="G53:J53"/>
    <mergeCell ref="M51:N51"/>
    <mergeCell ref="I46:K46"/>
    <mergeCell ref="F18:I18"/>
    <mergeCell ref="F24:I24"/>
    <mergeCell ref="F25:I25"/>
    <mergeCell ref="F20:I20"/>
    <mergeCell ref="E46:G46"/>
    <mergeCell ref="F19:I19"/>
    <mergeCell ref="F21:I21"/>
    <mergeCell ref="F22:I22"/>
    <mergeCell ref="E54:F54"/>
    <mergeCell ref="E55:F55"/>
    <mergeCell ref="E51:F51"/>
    <mergeCell ref="E52:F52"/>
    <mergeCell ref="A4:N4"/>
    <mergeCell ref="A5:N5"/>
    <mergeCell ref="A7:N7"/>
    <mergeCell ref="A6:N6"/>
    <mergeCell ref="D11:D12"/>
    <mergeCell ref="A10:N10"/>
    <mergeCell ref="I47:K47"/>
    <mergeCell ref="M54:N54"/>
    <mergeCell ref="M53:N53"/>
    <mergeCell ref="M52:N52"/>
    <mergeCell ref="E53:F53"/>
    <mergeCell ref="F14:I14"/>
    <mergeCell ref="A1:N1"/>
    <mergeCell ref="F17:I17"/>
    <mergeCell ref="F13:I13"/>
    <mergeCell ref="A8:N8"/>
    <mergeCell ref="A11:A12"/>
    <mergeCell ref="B11:B12"/>
    <mergeCell ref="C11:C12"/>
    <mergeCell ref="E11:E12"/>
    <mergeCell ref="F11:I11"/>
    <mergeCell ref="J11:J12"/>
    <mergeCell ref="K11:M11"/>
    <mergeCell ref="A9:N9"/>
    <mergeCell ref="A2:N2"/>
    <mergeCell ref="A3:N3"/>
    <mergeCell ref="F16:I16"/>
  </mergeCells>
  <conditionalFormatting sqref="J28:J45">
    <cfRule type="cellIs" dxfId="0" priority="3" operator="lessThan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75" orientation="landscape" horizontalDpi="4294967293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5"/>
  <sheetViews>
    <sheetView view="pageBreakPreview" zoomScaleNormal="100" zoomScaleSheetLayoutView="100" workbookViewId="0">
      <selection activeCell="B10" sqref="B10"/>
    </sheetView>
  </sheetViews>
  <sheetFormatPr defaultColWidth="9.109375" defaultRowHeight="13.8" x14ac:dyDescent="0.25"/>
  <cols>
    <col min="1" max="1" width="10.88671875" style="104" customWidth="1"/>
    <col min="2" max="2" width="44.44140625" style="104" customWidth="1"/>
    <col min="3" max="3" width="8.6640625" style="152" customWidth="1"/>
    <col min="4" max="4" width="8.88671875" style="152" hidden="1" customWidth="1"/>
    <col min="5" max="5" width="4.88671875" style="114" hidden="1" customWidth="1"/>
    <col min="6" max="6" width="7.5546875" style="114" hidden="1" customWidth="1"/>
    <col min="7" max="7" width="13.88671875" style="104" customWidth="1"/>
    <col min="8" max="8" width="10.109375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6"/>
      <c r="D7" s="106"/>
      <c r="E7" s="107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180</v>
      </c>
      <c r="C9" s="251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390</v>
      </c>
      <c r="C10" s="251"/>
      <c r="D10" s="112"/>
    </row>
    <row r="11" spans="1:26" ht="15" customHeight="1" x14ac:dyDescent="0.25">
      <c r="A11" s="320" t="s">
        <v>50</v>
      </c>
      <c r="B11" s="320" t="s">
        <v>51</v>
      </c>
      <c r="C11" s="321" t="s">
        <v>52</v>
      </c>
      <c r="D11" s="332" t="s">
        <v>53</v>
      </c>
      <c r="E11" s="334" t="s">
        <v>54</v>
      </c>
      <c r="F11" s="250"/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33"/>
      <c r="E12" s="335"/>
      <c r="F12" s="180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236" customFormat="1" ht="12.75" customHeight="1" x14ac:dyDescent="0.25">
      <c r="A13" s="231"/>
      <c r="B13" s="134" t="s">
        <v>391</v>
      </c>
      <c r="C13" s="252" t="str">
        <f t="shared" ref="C13:C23" si="0">E13&amp;""&amp;D13</f>
        <v>1unit</v>
      </c>
      <c r="D13" s="187" t="s">
        <v>191</v>
      </c>
      <c r="E13" s="134">
        <v>1</v>
      </c>
      <c r="F13" s="189">
        <v>30000</v>
      </c>
      <c r="G13" s="253">
        <f t="shared" ref="G13" si="1">F13*E13</f>
        <v>30000</v>
      </c>
      <c r="H13" s="194" t="s">
        <v>71</v>
      </c>
      <c r="I13" s="234"/>
      <c r="J13" s="234"/>
      <c r="K13" s="234"/>
      <c r="L13" s="197"/>
      <c r="M13" s="197"/>
      <c r="N13" s="197" t="s">
        <v>72</v>
      </c>
      <c r="O13" s="234"/>
      <c r="P13" s="234"/>
      <c r="Q13" s="234"/>
      <c r="R13" s="234"/>
      <c r="S13" s="234"/>
      <c r="T13" s="234"/>
    </row>
    <row r="14" spans="1:26" s="236" customFormat="1" ht="12.75" customHeight="1" x14ac:dyDescent="0.25">
      <c r="A14" s="231"/>
      <c r="B14" s="134" t="s">
        <v>392</v>
      </c>
      <c r="C14" s="252" t="str">
        <f t="shared" si="0"/>
        <v/>
      </c>
      <c r="D14" s="187"/>
      <c r="E14" s="134"/>
      <c r="F14" s="189"/>
      <c r="G14" s="253"/>
      <c r="H14" s="194"/>
      <c r="I14" s="234"/>
      <c r="J14" s="234"/>
      <c r="K14" s="234"/>
      <c r="L14" s="197"/>
      <c r="M14" s="197"/>
      <c r="N14" s="197"/>
      <c r="O14" s="234"/>
      <c r="P14" s="234"/>
      <c r="Q14" s="234"/>
      <c r="R14" s="234"/>
      <c r="S14" s="234"/>
      <c r="T14" s="234"/>
    </row>
    <row r="15" spans="1:26" s="236" customFormat="1" ht="12.75" customHeight="1" x14ac:dyDescent="0.25">
      <c r="A15" s="231"/>
      <c r="B15" s="134" t="s">
        <v>393</v>
      </c>
      <c r="C15" s="252" t="str">
        <f t="shared" si="0"/>
        <v/>
      </c>
      <c r="D15" s="187"/>
      <c r="E15" s="134"/>
      <c r="F15" s="189"/>
      <c r="G15" s="253"/>
      <c r="H15" s="194"/>
      <c r="I15" s="234"/>
      <c r="J15" s="234"/>
      <c r="K15" s="234"/>
      <c r="L15" s="197"/>
      <c r="M15" s="197"/>
      <c r="N15" s="197"/>
      <c r="O15" s="234"/>
      <c r="P15" s="234"/>
      <c r="Q15" s="234"/>
      <c r="R15" s="234"/>
      <c r="S15" s="234"/>
      <c r="T15" s="234"/>
    </row>
    <row r="16" spans="1:26" s="236" customFormat="1" ht="12.75" customHeight="1" x14ac:dyDescent="0.25">
      <c r="A16" s="231"/>
      <c r="B16" s="128" t="s">
        <v>394</v>
      </c>
      <c r="C16" s="252" t="str">
        <f t="shared" si="0"/>
        <v/>
      </c>
      <c r="D16" s="187"/>
      <c r="E16" s="134"/>
      <c r="F16" s="189"/>
      <c r="G16" s="253"/>
      <c r="H16" s="194"/>
      <c r="I16" s="234"/>
      <c r="J16" s="234"/>
      <c r="K16" s="234"/>
      <c r="L16" s="197"/>
      <c r="M16" s="197"/>
      <c r="O16" s="234"/>
      <c r="P16" s="234"/>
      <c r="Q16" s="234"/>
      <c r="R16" s="234"/>
      <c r="S16" s="234"/>
      <c r="T16" s="234"/>
    </row>
    <row r="17" spans="1:26" s="236" customFormat="1" ht="12.75" customHeight="1" x14ac:dyDescent="0.25">
      <c r="A17" s="231"/>
      <c r="B17" s="134" t="s">
        <v>395</v>
      </c>
      <c r="C17" s="252" t="str">
        <f t="shared" si="0"/>
        <v/>
      </c>
      <c r="D17" s="187"/>
      <c r="E17" s="134"/>
      <c r="F17" s="189"/>
      <c r="G17" s="253"/>
      <c r="H17" s="194"/>
      <c r="I17" s="234"/>
      <c r="J17" s="234"/>
      <c r="K17" s="234"/>
      <c r="L17" s="197"/>
      <c r="M17" s="197"/>
      <c r="N17" s="197"/>
      <c r="O17" s="234"/>
      <c r="P17" s="234"/>
      <c r="Q17" s="234"/>
      <c r="R17" s="234"/>
      <c r="S17" s="234"/>
      <c r="T17" s="234"/>
    </row>
    <row r="18" spans="1:26" s="236" customFormat="1" ht="12.75" customHeight="1" x14ac:dyDescent="0.25">
      <c r="A18" s="231"/>
      <c r="B18" s="134" t="s">
        <v>396</v>
      </c>
      <c r="C18" s="252" t="str">
        <f t="shared" si="0"/>
        <v>1unit</v>
      </c>
      <c r="D18" s="187" t="s">
        <v>191</v>
      </c>
      <c r="E18" s="134">
        <v>1</v>
      </c>
      <c r="F18" s="189">
        <v>250000</v>
      </c>
      <c r="G18" s="253">
        <v>80000</v>
      </c>
      <c r="H18" s="194" t="s">
        <v>71</v>
      </c>
      <c r="I18" s="234"/>
      <c r="J18" s="234"/>
      <c r="K18" s="234"/>
      <c r="L18" s="197"/>
      <c r="M18" s="197"/>
      <c r="N18" s="197" t="s">
        <v>72</v>
      </c>
      <c r="O18" s="234"/>
      <c r="P18" s="234"/>
      <c r="Q18" s="234"/>
      <c r="R18" s="234"/>
      <c r="S18" s="234"/>
      <c r="T18" s="234"/>
    </row>
    <row r="19" spans="1:26" s="236" customFormat="1" ht="12.75" customHeight="1" x14ac:dyDescent="0.25">
      <c r="A19" s="231"/>
      <c r="B19" s="134" t="s">
        <v>397</v>
      </c>
      <c r="C19" s="252" t="str">
        <f t="shared" si="0"/>
        <v/>
      </c>
      <c r="D19" s="134"/>
      <c r="E19" s="134"/>
      <c r="F19" s="134"/>
      <c r="G19" s="253"/>
      <c r="H19" s="194"/>
      <c r="I19" s="189"/>
      <c r="J19" s="234"/>
      <c r="K19" s="234"/>
      <c r="L19" s="197"/>
      <c r="M19" s="197"/>
      <c r="N19" s="197"/>
      <c r="O19" s="234"/>
      <c r="P19" s="234"/>
      <c r="Q19" s="234"/>
      <c r="R19" s="234"/>
      <c r="S19" s="234"/>
      <c r="T19" s="234"/>
    </row>
    <row r="20" spans="1:26" s="236" customFormat="1" ht="12.75" customHeight="1" x14ac:dyDescent="0.25">
      <c r="A20" s="231"/>
      <c r="B20" s="134" t="s">
        <v>398</v>
      </c>
      <c r="C20" s="252" t="str">
        <f t="shared" si="0"/>
        <v/>
      </c>
      <c r="D20" s="134"/>
      <c r="E20" s="134"/>
      <c r="F20" s="134"/>
      <c r="G20" s="253"/>
      <c r="H20" s="194"/>
      <c r="I20" s="189"/>
      <c r="J20" s="234"/>
      <c r="K20" s="234"/>
      <c r="L20" s="197"/>
      <c r="M20" s="197"/>
      <c r="N20" s="197"/>
      <c r="O20" s="234"/>
      <c r="P20" s="234"/>
      <c r="Q20" s="234"/>
      <c r="R20" s="234"/>
      <c r="S20" s="234"/>
      <c r="T20" s="234"/>
    </row>
    <row r="21" spans="1:26" s="236" customFormat="1" ht="12.75" customHeight="1" x14ac:dyDescent="0.25">
      <c r="A21" s="231"/>
      <c r="B21" s="134" t="s">
        <v>399</v>
      </c>
      <c r="C21" s="252" t="str">
        <f t="shared" si="0"/>
        <v/>
      </c>
      <c r="D21" s="134"/>
      <c r="E21" s="134"/>
      <c r="F21" s="134"/>
      <c r="G21" s="253"/>
      <c r="H21" s="194"/>
      <c r="I21" s="189"/>
      <c r="J21" s="234"/>
      <c r="K21" s="234"/>
      <c r="L21" s="197"/>
      <c r="M21" s="197"/>
      <c r="N21" s="197"/>
      <c r="O21" s="234"/>
      <c r="P21" s="234"/>
      <c r="Q21" s="234"/>
      <c r="R21" s="234"/>
      <c r="S21" s="234"/>
      <c r="T21" s="234"/>
    </row>
    <row r="22" spans="1:26" s="236" customFormat="1" ht="12.75" customHeight="1" x14ac:dyDescent="0.25">
      <c r="A22" s="231"/>
      <c r="B22" s="134" t="s">
        <v>400</v>
      </c>
      <c r="C22" s="252" t="str">
        <f t="shared" si="0"/>
        <v/>
      </c>
      <c r="D22" s="134"/>
      <c r="E22" s="134"/>
      <c r="F22" s="134"/>
      <c r="G22" s="253"/>
      <c r="H22" s="194"/>
      <c r="I22" s="189"/>
      <c r="J22" s="234"/>
      <c r="K22" s="234"/>
      <c r="L22" s="197"/>
      <c r="M22" s="197"/>
      <c r="N22" s="197"/>
      <c r="O22" s="234"/>
      <c r="P22" s="234"/>
      <c r="Q22" s="234"/>
      <c r="R22" s="234"/>
      <c r="S22" s="234"/>
      <c r="T22" s="234"/>
    </row>
    <row r="23" spans="1:26" s="236" customFormat="1" ht="12.75" customHeight="1" x14ac:dyDescent="0.25">
      <c r="A23" s="231"/>
      <c r="B23" s="134" t="s">
        <v>401</v>
      </c>
      <c r="C23" s="252" t="str">
        <f t="shared" si="0"/>
        <v/>
      </c>
      <c r="D23" s="134"/>
      <c r="E23" s="134"/>
      <c r="F23" s="134"/>
      <c r="G23" s="187"/>
      <c r="H23" s="188"/>
      <c r="I23" s="189"/>
      <c r="J23" s="234"/>
      <c r="K23" s="234"/>
      <c r="L23" s="197"/>
      <c r="M23" s="197"/>
      <c r="N23" s="197"/>
      <c r="O23" s="234"/>
      <c r="P23" s="234"/>
      <c r="Q23" s="234"/>
      <c r="R23" s="234"/>
      <c r="S23" s="234"/>
      <c r="T23" s="234"/>
    </row>
    <row r="24" spans="1:26" s="236" customFormat="1" ht="12.75" customHeight="1" x14ac:dyDescent="0.25">
      <c r="A24" s="231"/>
      <c r="B24" s="134" t="s">
        <v>402</v>
      </c>
      <c r="C24" s="234"/>
      <c r="D24" s="134"/>
      <c r="E24" s="134"/>
      <c r="F24" s="134"/>
      <c r="G24" s="187"/>
      <c r="H24" s="188"/>
      <c r="I24" s="189"/>
      <c r="J24" s="234"/>
      <c r="K24" s="234"/>
      <c r="L24" s="197"/>
      <c r="M24" s="197"/>
      <c r="N24" s="197"/>
      <c r="O24" s="234"/>
      <c r="P24" s="234"/>
      <c r="Q24" s="234"/>
      <c r="R24" s="234"/>
      <c r="S24" s="234"/>
      <c r="T24" s="234"/>
    </row>
    <row r="25" spans="1:26" s="236" customFormat="1" ht="12.75" customHeight="1" x14ac:dyDescent="0.25">
      <c r="A25" s="231"/>
      <c r="B25" s="134"/>
      <c r="C25" s="252"/>
      <c r="D25" s="187"/>
      <c r="E25" s="134"/>
      <c r="F25" s="189"/>
      <c r="G25" s="253"/>
      <c r="H25" s="194"/>
      <c r="I25" s="234"/>
      <c r="J25" s="234"/>
      <c r="K25" s="234"/>
      <c r="L25" s="197"/>
      <c r="M25" s="197"/>
      <c r="N25" s="197"/>
      <c r="O25" s="234"/>
      <c r="P25" s="234"/>
      <c r="Q25" s="234"/>
      <c r="R25" s="234"/>
      <c r="S25" s="234"/>
      <c r="T25" s="234"/>
    </row>
    <row r="26" spans="1:26" ht="12.75" customHeight="1" x14ac:dyDescent="0.25">
      <c r="A26" s="121"/>
      <c r="B26" s="133" t="s">
        <v>4</v>
      </c>
      <c r="C26" s="163"/>
      <c r="D26" s="129"/>
      <c r="E26" s="134"/>
      <c r="F26" s="134"/>
      <c r="G26" s="135">
        <f>SUM(G13:G25)</f>
        <v>110000</v>
      </c>
      <c r="H26" s="123"/>
      <c r="I26" s="128"/>
      <c r="J26" s="131"/>
      <c r="K26" s="123"/>
      <c r="L26" s="123"/>
      <c r="M26" s="123"/>
      <c r="N26" s="123"/>
      <c r="O26" s="123"/>
      <c r="P26" s="123"/>
      <c r="Q26" s="123"/>
      <c r="R26" s="123"/>
      <c r="S26" s="128"/>
      <c r="T26" s="128"/>
      <c r="Y26" s="115"/>
      <c r="Z26" s="114"/>
    </row>
    <row r="27" spans="1:26" ht="14.25" customHeight="1" x14ac:dyDescent="0.25">
      <c r="A27" s="139" t="s">
        <v>73</v>
      </c>
      <c r="B27" s="139"/>
      <c r="C27" s="113"/>
      <c r="D27" s="139"/>
      <c r="E27" s="140"/>
      <c r="F27" s="140"/>
      <c r="G27" s="141"/>
      <c r="H27" s="139"/>
      <c r="I27" s="140"/>
      <c r="J27" s="139"/>
      <c r="K27" s="139"/>
      <c r="L27" s="139"/>
      <c r="M27" s="113"/>
      <c r="N27" s="139"/>
      <c r="O27" s="113"/>
      <c r="P27" s="139"/>
      <c r="Q27" s="139"/>
      <c r="R27" s="113"/>
      <c r="S27" s="139"/>
      <c r="T27" s="139"/>
      <c r="Y27" s="115"/>
      <c r="Z27" s="114"/>
    </row>
    <row r="28" spans="1:26" ht="14.25" customHeight="1" x14ac:dyDescent="0.25">
      <c r="A28" s="139"/>
      <c r="B28" s="139"/>
      <c r="C28" s="113"/>
      <c r="D28" s="139"/>
      <c r="E28" s="140"/>
      <c r="F28" s="140"/>
      <c r="G28" s="141"/>
      <c r="H28" s="139"/>
      <c r="I28" s="140"/>
      <c r="J28" s="139"/>
      <c r="K28" s="139"/>
      <c r="L28" s="139"/>
      <c r="M28" s="113"/>
      <c r="N28" s="139"/>
      <c r="O28" s="113"/>
      <c r="P28" s="139"/>
      <c r="Q28" s="139"/>
      <c r="R28" s="113"/>
      <c r="S28" s="139"/>
      <c r="T28" s="139"/>
      <c r="Y28" s="115"/>
      <c r="Z28" s="114"/>
    </row>
    <row r="29" spans="1:26" ht="14.25" customHeight="1" x14ac:dyDescent="0.25">
      <c r="A29" s="139" t="s">
        <v>74</v>
      </c>
      <c r="C29" s="113" t="s">
        <v>75</v>
      </c>
      <c r="D29" s="139"/>
      <c r="E29" s="142"/>
      <c r="F29" s="142"/>
      <c r="H29" s="139"/>
      <c r="I29" s="143"/>
      <c r="J29" s="139"/>
      <c r="L29" s="144" t="s">
        <v>40</v>
      </c>
      <c r="N29" s="221"/>
      <c r="O29" s="221"/>
      <c r="P29" s="144"/>
      <c r="Q29" s="145"/>
      <c r="R29" s="113"/>
      <c r="S29" s="139"/>
      <c r="Y29" s="115"/>
      <c r="Z29" s="114"/>
    </row>
    <row r="30" spans="1:26" ht="14.25" customHeight="1" x14ac:dyDescent="0.25">
      <c r="D30" s="139"/>
      <c r="E30" s="142"/>
      <c r="F30" s="142"/>
      <c r="G30" s="139"/>
      <c r="H30" s="139"/>
      <c r="I30" s="143"/>
      <c r="J30" s="139"/>
      <c r="M30" s="146"/>
      <c r="N30" s="144"/>
      <c r="O30" s="147"/>
      <c r="P30" s="144"/>
      <c r="Q30" s="145"/>
      <c r="R30" s="113"/>
      <c r="S30" s="139"/>
      <c r="Y30" s="115"/>
      <c r="Z30" s="114"/>
    </row>
    <row r="31" spans="1:26" ht="14.25" customHeight="1" x14ac:dyDescent="0.25">
      <c r="D31" s="139"/>
      <c r="E31" s="142"/>
      <c r="F31" s="142"/>
      <c r="M31" s="146"/>
      <c r="N31" s="144"/>
      <c r="O31" s="147"/>
      <c r="P31" s="144"/>
      <c r="Q31" s="145"/>
      <c r="R31" s="113"/>
      <c r="S31" s="139"/>
      <c r="Y31" s="115"/>
      <c r="Z31" s="114"/>
    </row>
    <row r="32" spans="1:26" ht="15" customHeight="1" x14ac:dyDescent="0.25">
      <c r="B32" s="148" t="str">
        <f>B9</f>
        <v>AMY N. MABATID</v>
      </c>
      <c r="C32" s="148"/>
      <c r="D32" s="139"/>
      <c r="E32" s="149"/>
      <c r="F32" s="149"/>
      <c r="G32" s="326" t="s">
        <v>43</v>
      </c>
      <c r="H32" s="326"/>
      <c r="I32" s="326"/>
      <c r="J32" s="326"/>
      <c r="M32" s="327" t="s">
        <v>82</v>
      </c>
      <c r="N32" s="327"/>
      <c r="O32" s="327"/>
      <c r="P32" s="327"/>
      <c r="Q32" s="327"/>
      <c r="R32" s="327"/>
      <c r="S32" s="327"/>
      <c r="T32" s="327"/>
      <c r="Y32" s="115"/>
      <c r="Z32" s="114"/>
    </row>
    <row r="33" spans="2:26" x14ac:dyDescent="0.25">
      <c r="B33" s="113" t="s">
        <v>76</v>
      </c>
      <c r="C33" s="113"/>
      <c r="D33" s="139"/>
      <c r="E33" s="151"/>
      <c r="F33" s="151"/>
      <c r="G33" s="328" t="s">
        <v>77</v>
      </c>
      <c r="H33" s="328"/>
      <c r="I33" s="328"/>
      <c r="J33" s="328"/>
      <c r="M33" s="144" t="s">
        <v>83</v>
      </c>
      <c r="N33" s="144"/>
      <c r="O33" s="144"/>
      <c r="P33" s="144"/>
      <c r="Q33" s="144"/>
      <c r="R33" s="144"/>
      <c r="S33" s="144"/>
      <c r="T33" s="113"/>
      <c r="Y33" s="115"/>
      <c r="Z33" s="114"/>
    </row>
    <row r="34" spans="2:26" x14ac:dyDescent="0.25">
      <c r="Y34" s="115"/>
      <c r="Z34" s="114"/>
    </row>
    <row r="35" spans="2:26" x14ac:dyDescent="0.25">
      <c r="W35" s="152"/>
      <c r="Y35" s="115"/>
      <c r="Z35" s="114"/>
    </row>
    <row r="36" spans="2:26" x14ac:dyDescent="0.25">
      <c r="W36" s="152"/>
      <c r="Y36" s="115"/>
      <c r="Z36" s="114"/>
    </row>
    <row r="37" spans="2:26" x14ac:dyDescent="0.25">
      <c r="W37" s="152"/>
      <c r="Y37" s="115"/>
      <c r="Z37" s="114"/>
    </row>
    <row r="38" spans="2:26" s="139" customFormat="1" ht="13.2" x14ac:dyDescent="0.25">
      <c r="C38" s="113"/>
      <c r="G38" s="156"/>
    </row>
    <row r="39" spans="2:26" s="139" customFormat="1" ht="13.2" x14ac:dyDescent="0.25">
      <c r="C39" s="113"/>
      <c r="D39" s="113"/>
      <c r="E39" s="155"/>
      <c r="F39" s="155"/>
    </row>
    <row r="40" spans="2:26" s="139" customFormat="1" ht="13.2" x14ac:dyDescent="0.25">
      <c r="C40" s="113"/>
      <c r="D40" s="113"/>
      <c r="E40" s="155"/>
      <c r="F40" s="155"/>
    </row>
    <row r="41" spans="2:26" s="139" customFormat="1" ht="13.2" x14ac:dyDescent="0.25">
      <c r="C41" s="113"/>
      <c r="D41" s="113"/>
      <c r="E41" s="155"/>
      <c r="F41" s="155"/>
    </row>
    <row r="42" spans="2:26" s="139" customFormat="1" ht="13.2" x14ac:dyDescent="0.25">
      <c r="C42" s="113"/>
      <c r="D42" s="113"/>
      <c r="E42" s="155"/>
      <c r="F42" s="155"/>
    </row>
    <row r="43" spans="2:26" s="139" customFormat="1" ht="13.2" x14ac:dyDescent="0.25">
      <c r="C43" s="113"/>
      <c r="D43" s="113"/>
      <c r="E43" s="155"/>
      <c r="F43" s="155"/>
    </row>
    <row r="44" spans="2:26" s="139" customFormat="1" ht="13.2" x14ac:dyDescent="0.25">
      <c r="C44" s="113"/>
      <c r="D44" s="113"/>
      <c r="E44" s="155"/>
      <c r="F44" s="155"/>
    </row>
    <row r="45" spans="2:26" s="139" customFormat="1" ht="13.2" x14ac:dyDescent="0.25">
      <c r="C45" s="113"/>
      <c r="D45" s="113"/>
      <c r="E45" s="155"/>
      <c r="F45" s="155"/>
    </row>
    <row r="46" spans="2:26" s="139" customFormat="1" ht="13.2" x14ac:dyDescent="0.25">
      <c r="C46" s="113"/>
      <c r="D46" s="113"/>
      <c r="E46" s="155"/>
      <c r="F46" s="155"/>
    </row>
    <row r="47" spans="2:26" s="139" customFormat="1" ht="13.2" x14ac:dyDescent="0.25">
      <c r="C47" s="113"/>
      <c r="D47" s="113"/>
      <c r="E47" s="155"/>
      <c r="F47" s="155"/>
    </row>
    <row r="48" spans="2:26" s="139" customFormat="1" ht="13.2" x14ac:dyDescent="0.25">
      <c r="C48" s="113"/>
      <c r="D48" s="113"/>
      <c r="E48" s="155"/>
      <c r="F48" s="155"/>
    </row>
    <row r="49" spans="3:6" s="139" customFormat="1" ht="13.2" x14ac:dyDescent="0.25">
      <c r="C49" s="113"/>
      <c r="D49" s="113"/>
      <c r="E49" s="155"/>
      <c r="F49" s="155"/>
    </row>
    <row r="50" spans="3:6" s="139" customFormat="1" ht="13.2" x14ac:dyDescent="0.25">
      <c r="C50" s="113"/>
      <c r="D50" s="113"/>
      <c r="E50" s="155"/>
      <c r="F50" s="155"/>
    </row>
    <row r="51" spans="3:6" s="139" customFormat="1" ht="13.2" x14ac:dyDescent="0.25">
      <c r="C51" s="113"/>
      <c r="D51" s="113"/>
      <c r="E51" s="155"/>
      <c r="F51" s="155"/>
    </row>
    <row r="52" spans="3:6" s="139" customFormat="1" ht="13.2" x14ac:dyDescent="0.25">
      <c r="C52" s="113"/>
      <c r="D52" s="113"/>
      <c r="E52" s="155"/>
      <c r="F52" s="155"/>
    </row>
    <row r="53" spans="3:6" s="139" customFormat="1" ht="13.2" x14ac:dyDescent="0.25">
      <c r="C53" s="113"/>
      <c r="D53" s="113"/>
      <c r="E53" s="155"/>
      <c r="F53" s="155"/>
    </row>
    <row r="54" spans="3:6" s="139" customFormat="1" ht="13.2" x14ac:dyDescent="0.25">
      <c r="C54" s="113"/>
      <c r="D54" s="113"/>
      <c r="E54" s="155"/>
      <c r="F54" s="155"/>
    </row>
    <row r="55" spans="3:6" s="139" customFormat="1" ht="13.2" x14ac:dyDescent="0.25">
      <c r="C55" s="113"/>
      <c r="D55" s="113"/>
      <c r="E55" s="155"/>
      <c r="F55" s="155"/>
    </row>
    <row r="56" spans="3:6" s="139" customFormat="1" ht="13.2" x14ac:dyDescent="0.25">
      <c r="C56" s="113"/>
      <c r="D56" s="113"/>
      <c r="E56" s="155"/>
      <c r="F56" s="155"/>
    </row>
    <row r="57" spans="3:6" s="139" customFormat="1" ht="13.2" x14ac:dyDescent="0.25">
      <c r="C57" s="113"/>
      <c r="D57" s="113"/>
      <c r="E57" s="155"/>
      <c r="F57" s="155"/>
    </row>
    <row r="58" spans="3:6" s="139" customFormat="1" ht="13.2" x14ac:dyDescent="0.25">
      <c r="C58" s="113"/>
      <c r="D58" s="113"/>
      <c r="E58" s="155"/>
      <c r="F58" s="155"/>
    </row>
    <row r="59" spans="3:6" s="139" customFormat="1" ht="13.2" x14ac:dyDescent="0.25">
      <c r="C59" s="113"/>
      <c r="D59" s="113"/>
      <c r="E59" s="155"/>
      <c r="F59" s="155"/>
    </row>
    <row r="60" spans="3:6" s="139" customFormat="1" ht="13.2" x14ac:dyDescent="0.25">
      <c r="C60" s="113"/>
      <c r="D60" s="113"/>
      <c r="E60" s="155"/>
      <c r="F60" s="155"/>
    </row>
    <row r="61" spans="3:6" s="139" customFormat="1" ht="13.2" x14ac:dyDescent="0.25">
      <c r="C61" s="113"/>
      <c r="D61" s="113"/>
      <c r="E61" s="155"/>
      <c r="F61" s="155"/>
    </row>
    <row r="62" spans="3:6" s="139" customFormat="1" ht="13.2" x14ac:dyDescent="0.25">
      <c r="C62" s="113"/>
      <c r="D62" s="113"/>
      <c r="E62" s="155"/>
      <c r="F62" s="155"/>
    </row>
    <row r="63" spans="3:6" s="139" customFormat="1" ht="13.2" x14ac:dyDescent="0.25">
      <c r="C63" s="113"/>
      <c r="D63" s="113"/>
      <c r="E63" s="155"/>
      <c r="F63" s="155"/>
    </row>
    <row r="64" spans="3:6" s="139" customFormat="1" ht="13.2" x14ac:dyDescent="0.25">
      <c r="C64" s="113"/>
      <c r="D64" s="113"/>
      <c r="E64" s="155"/>
      <c r="F64" s="155"/>
    </row>
    <row r="65" spans="3:6" s="139" customFormat="1" ht="13.2" x14ac:dyDescent="0.25">
      <c r="C65" s="113"/>
      <c r="D65" s="113"/>
      <c r="E65" s="155"/>
      <c r="F65" s="155"/>
    </row>
    <row r="66" spans="3:6" s="139" customFormat="1" ht="13.2" x14ac:dyDescent="0.25">
      <c r="C66" s="113"/>
      <c r="D66" s="113"/>
      <c r="E66" s="155"/>
      <c r="F66" s="155"/>
    </row>
    <row r="67" spans="3:6" s="139" customFormat="1" ht="13.2" x14ac:dyDescent="0.25">
      <c r="C67" s="113"/>
      <c r="D67" s="113"/>
      <c r="E67" s="155"/>
      <c r="F67" s="155"/>
    </row>
    <row r="68" spans="3:6" s="139" customFormat="1" ht="13.2" x14ac:dyDescent="0.25">
      <c r="C68" s="113"/>
      <c r="D68" s="113"/>
      <c r="E68" s="155"/>
      <c r="F68" s="155"/>
    </row>
    <row r="69" spans="3:6" s="139" customFormat="1" ht="13.2" x14ac:dyDescent="0.25">
      <c r="C69" s="113"/>
      <c r="D69" s="113"/>
      <c r="E69" s="155"/>
      <c r="F69" s="155"/>
    </row>
    <row r="70" spans="3:6" s="139" customFormat="1" ht="13.2" x14ac:dyDescent="0.25">
      <c r="C70" s="113"/>
      <c r="D70" s="113"/>
      <c r="E70" s="155"/>
      <c r="F70" s="155"/>
    </row>
    <row r="71" spans="3:6" s="139" customFormat="1" ht="13.2" x14ac:dyDescent="0.25">
      <c r="C71" s="113"/>
      <c r="D71" s="113"/>
      <c r="E71" s="155"/>
      <c r="F71" s="155"/>
    </row>
    <row r="72" spans="3:6" s="139" customFormat="1" ht="13.2" x14ac:dyDescent="0.25">
      <c r="C72" s="113"/>
      <c r="D72" s="113"/>
      <c r="E72" s="155"/>
      <c r="F72" s="155"/>
    </row>
    <row r="73" spans="3:6" s="139" customFormat="1" ht="13.2" x14ac:dyDescent="0.25">
      <c r="C73" s="113"/>
      <c r="D73" s="113"/>
      <c r="E73" s="155"/>
      <c r="F73" s="155"/>
    </row>
    <row r="74" spans="3:6" s="139" customFormat="1" ht="13.2" x14ac:dyDescent="0.25">
      <c r="C74" s="113"/>
      <c r="D74" s="113"/>
      <c r="E74" s="155"/>
      <c r="F74" s="155"/>
    </row>
    <row r="75" spans="3:6" s="139" customFormat="1" ht="13.2" x14ac:dyDescent="0.25">
      <c r="C75" s="113"/>
      <c r="D75" s="113"/>
      <c r="E75" s="155"/>
      <c r="F75" s="155"/>
    </row>
    <row r="76" spans="3:6" s="139" customFormat="1" ht="13.2" x14ac:dyDescent="0.25">
      <c r="C76" s="113"/>
      <c r="D76" s="113"/>
      <c r="E76" s="155"/>
      <c r="F76" s="155"/>
    </row>
    <row r="77" spans="3:6" s="139" customFormat="1" ht="13.2" x14ac:dyDescent="0.25">
      <c r="C77" s="113"/>
      <c r="D77" s="113"/>
      <c r="E77" s="155"/>
      <c r="F77" s="155"/>
    </row>
    <row r="78" spans="3:6" s="139" customFormat="1" ht="13.2" x14ac:dyDescent="0.25">
      <c r="C78" s="113"/>
      <c r="D78" s="113"/>
      <c r="E78" s="155"/>
      <c r="F78" s="155"/>
    </row>
    <row r="79" spans="3:6" s="139" customFormat="1" ht="13.2" x14ac:dyDescent="0.25">
      <c r="C79" s="113"/>
      <c r="D79" s="113"/>
      <c r="E79" s="155"/>
      <c r="F79" s="155"/>
    </row>
    <row r="80" spans="3:6" s="139" customFormat="1" ht="13.2" x14ac:dyDescent="0.25">
      <c r="C80" s="113"/>
      <c r="D80" s="113"/>
      <c r="E80" s="155"/>
      <c r="F80" s="155"/>
    </row>
    <row r="81" spans="3:6" s="139" customFormat="1" ht="13.2" x14ac:dyDescent="0.25">
      <c r="C81" s="113"/>
      <c r="D81" s="113"/>
      <c r="E81" s="155"/>
      <c r="F81" s="155"/>
    </row>
    <row r="82" spans="3:6" s="139" customFormat="1" ht="13.2" x14ac:dyDescent="0.25">
      <c r="C82" s="113"/>
      <c r="D82" s="113"/>
      <c r="E82" s="155"/>
      <c r="F82" s="155"/>
    </row>
    <row r="83" spans="3:6" s="139" customFormat="1" ht="13.2" x14ac:dyDescent="0.25">
      <c r="C83" s="113"/>
      <c r="D83" s="113"/>
      <c r="E83" s="155"/>
      <c r="F83" s="155"/>
    </row>
    <row r="84" spans="3:6" s="139" customFormat="1" ht="13.2" x14ac:dyDescent="0.25">
      <c r="C84" s="113"/>
      <c r="D84" s="113"/>
      <c r="E84" s="155"/>
      <c r="F84" s="155"/>
    </row>
    <row r="85" spans="3:6" s="139" customFormat="1" ht="13.2" x14ac:dyDescent="0.25">
      <c r="C85" s="113"/>
      <c r="D85" s="113"/>
      <c r="E85" s="155"/>
      <c r="F85" s="155"/>
    </row>
    <row r="86" spans="3:6" s="139" customFormat="1" ht="13.2" x14ac:dyDescent="0.25">
      <c r="C86" s="113"/>
      <c r="D86" s="113"/>
      <c r="E86" s="155"/>
      <c r="F86" s="155"/>
    </row>
    <row r="87" spans="3:6" s="139" customFormat="1" ht="13.2" x14ac:dyDescent="0.25">
      <c r="C87" s="113"/>
      <c r="D87" s="113"/>
      <c r="E87" s="155"/>
      <c r="F87" s="155"/>
    </row>
    <row r="88" spans="3:6" s="139" customFormat="1" ht="13.2" x14ac:dyDescent="0.25">
      <c r="C88" s="113"/>
      <c r="D88" s="113"/>
      <c r="E88" s="155"/>
      <c r="F88" s="155"/>
    </row>
    <row r="89" spans="3:6" s="139" customFormat="1" ht="13.2" x14ac:dyDescent="0.25">
      <c r="C89" s="113"/>
      <c r="D89" s="113"/>
      <c r="E89" s="155"/>
      <c r="F89" s="155"/>
    </row>
    <row r="90" spans="3:6" s="139" customFormat="1" ht="13.2" x14ac:dyDescent="0.25">
      <c r="C90" s="113"/>
      <c r="D90" s="113"/>
      <c r="E90" s="155"/>
      <c r="F90" s="155"/>
    </row>
    <row r="91" spans="3:6" s="139" customFormat="1" ht="13.2" x14ac:dyDescent="0.25">
      <c r="C91" s="113"/>
      <c r="D91" s="113"/>
      <c r="E91" s="155"/>
      <c r="F91" s="155"/>
    </row>
    <row r="92" spans="3:6" s="139" customFormat="1" ht="13.2" x14ac:dyDescent="0.25">
      <c r="C92" s="113"/>
      <c r="D92" s="113"/>
      <c r="E92" s="155"/>
      <c r="F92" s="155"/>
    </row>
    <row r="93" spans="3:6" s="139" customFormat="1" ht="13.2" x14ac:dyDescent="0.25">
      <c r="C93" s="113"/>
      <c r="D93" s="113"/>
      <c r="E93" s="155"/>
      <c r="F93" s="155"/>
    </row>
    <row r="94" spans="3:6" s="139" customFormat="1" ht="13.2" x14ac:dyDescent="0.25">
      <c r="C94" s="113"/>
      <c r="D94" s="113"/>
      <c r="E94" s="155"/>
      <c r="F94" s="155"/>
    </row>
    <row r="95" spans="3:6" s="139" customFormat="1" ht="13.2" x14ac:dyDescent="0.25">
      <c r="C95" s="113"/>
      <c r="D95" s="113"/>
      <c r="E95" s="155"/>
      <c r="F95" s="155"/>
    </row>
  </sheetData>
  <mergeCells count="18">
    <mergeCell ref="G32:J32"/>
    <mergeCell ref="M32:T32"/>
    <mergeCell ref="G33:J33"/>
    <mergeCell ref="A8:T8"/>
    <mergeCell ref="A11:A12"/>
    <mergeCell ref="B11:B12"/>
    <mergeCell ref="C11:C12"/>
    <mergeCell ref="D11:D12"/>
    <mergeCell ref="E11:E12"/>
    <mergeCell ref="G11:G12"/>
    <mergeCell ref="H11:H12"/>
    <mergeCell ref="I11:T11"/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scale="95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"/>
  <sheetViews>
    <sheetView view="pageBreakPreview" zoomScale="85" zoomScaleNormal="100" zoomScaleSheetLayoutView="85" workbookViewId="0">
      <selection activeCell="W28" sqref="W28"/>
    </sheetView>
  </sheetViews>
  <sheetFormatPr defaultColWidth="9.109375" defaultRowHeight="13.8" x14ac:dyDescent="0.25"/>
  <cols>
    <col min="1" max="1" width="9.6640625" style="104" customWidth="1"/>
    <col min="2" max="2" width="38.554687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1.88671875" style="104" customWidth="1"/>
    <col min="8" max="8" width="11" style="104" customWidth="1"/>
    <col min="9" max="20" width="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230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231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185" customFormat="1" ht="14.25" customHeight="1" x14ac:dyDescent="0.25">
      <c r="A13" s="160"/>
      <c r="B13" s="195" t="s">
        <v>232</v>
      </c>
      <c r="C13" s="194" t="str">
        <f>E13&amp;" "&amp;D13</f>
        <v>14 unit</v>
      </c>
      <c r="D13" s="192" t="s">
        <v>191</v>
      </c>
      <c r="E13" s="131">
        <v>14</v>
      </c>
      <c r="F13" s="125">
        <v>17000</v>
      </c>
      <c r="G13" s="193">
        <f>F13*E13</f>
        <v>238000</v>
      </c>
      <c r="H13" s="127" t="s">
        <v>71</v>
      </c>
      <c r="I13" s="171"/>
      <c r="J13" s="171"/>
      <c r="K13" s="188"/>
      <c r="L13" s="123" t="s">
        <v>72</v>
      </c>
      <c r="M13" s="188"/>
      <c r="N13" s="188"/>
      <c r="O13" s="188"/>
      <c r="P13" s="188"/>
      <c r="Q13" s="188"/>
      <c r="R13" s="188"/>
      <c r="S13" s="188"/>
      <c r="T13" s="188"/>
    </row>
    <row r="14" spans="1:26" s="185" customFormat="1" ht="14.25" customHeight="1" x14ac:dyDescent="0.25">
      <c r="A14" s="160"/>
      <c r="B14" s="195" t="s">
        <v>238</v>
      </c>
      <c r="C14" s="194"/>
      <c r="D14" s="192"/>
      <c r="E14" s="131"/>
      <c r="F14" s="125"/>
      <c r="G14" s="193"/>
      <c r="H14" s="127"/>
      <c r="I14" s="171"/>
      <c r="J14" s="171"/>
      <c r="K14" s="188"/>
      <c r="L14" s="123"/>
      <c r="M14" s="188"/>
      <c r="N14" s="188"/>
      <c r="O14" s="188"/>
      <c r="P14" s="188"/>
      <c r="Q14" s="188"/>
      <c r="R14" s="188"/>
      <c r="S14" s="188"/>
      <c r="T14" s="188"/>
    </row>
    <row r="15" spans="1:26" s="185" customFormat="1" ht="14.25" customHeight="1" x14ac:dyDescent="0.25">
      <c r="A15" s="160"/>
      <c r="B15" s="195" t="s">
        <v>245</v>
      </c>
      <c r="C15" s="194"/>
      <c r="D15" s="192"/>
      <c r="E15" s="131"/>
      <c r="F15" s="125"/>
      <c r="G15" s="193"/>
      <c r="H15" s="127"/>
      <c r="I15" s="171"/>
      <c r="J15" s="171"/>
      <c r="K15" s="188"/>
      <c r="L15" s="123"/>
      <c r="M15" s="188"/>
      <c r="N15" s="188"/>
      <c r="O15" s="188"/>
      <c r="P15" s="188"/>
      <c r="Q15" s="188"/>
      <c r="R15" s="188"/>
      <c r="S15" s="188"/>
      <c r="T15" s="188"/>
    </row>
    <row r="16" spans="1:26" s="185" customFormat="1" ht="14.25" customHeight="1" x14ac:dyDescent="0.25">
      <c r="A16" s="160"/>
      <c r="B16" s="195" t="s">
        <v>246</v>
      </c>
      <c r="C16" s="194"/>
      <c r="D16" s="192"/>
      <c r="E16" s="131"/>
      <c r="F16" s="125"/>
      <c r="G16" s="193"/>
      <c r="H16" s="127"/>
      <c r="I16" s="171"/>
      <c r="J16" s="171"/>
      <c r="K16" s="188"/>
      <c r="L16" s="123"/>
      <c r="M16" s="188"/>
      <c r="N16" s="188"/>
      <c r="O16" s="188"/>
      <c r="P16" s="188"/>
      <c r="Q16" s="188"/>
      <c r="R16" s="188"/>
      <c r="S16" s="188"/>
      <c r="T16" s="188"/>
    </row>
    <row r="17" spans="1:26" s="185" customFormat="1" ht="14.25" customHeight="1" x14ac:dyDescent="0.25">
      <c r="A17" s="160"/>
      <c r="B17" s="195" t="s">
        <v>247</v>
      </c>
      <c r="C17" s="194"/>
      <c r="D17" s="192"/>
      <c r="E17" s="131"/>
      <c r="F17" s="125"/>
      <c r="G17" s="193"/>
      <c r="H17" s="127"/>
      <c r="I17" s="171"/>
      <c r="J17" s="171"/>
      <c r="K17" s="188"/>
      <c r="L17" s="123"/>
      <c r="M17" s="188"/>
      <c r="N17" s="188"/>
      <c r="O17" s="188"/>
      <c r="P17" s="188"/>
      <c r="Q17" s="188"/>
      <c r="R17" s="188"/>
      <c r="S17" s="188"/>
      <c r="T17" s="188"/>
    </row>
    <row r="18" spans="1:26" s="185" customFormat="1" ht="14.25" customHeight="1" x14ac:dyDescent="0.25">
      <c r="A18" s="160"/>
      <c r="B18" s="191" t="s">
        <v>234</v>
      </c>
      <c r="C18" s="194" t="str">
        <f t="shared" ref="C18:C28" si="0">E18&amp;" "&amp;D18</f>
        <v>2 unit</v>
      </c>
      <c r="D18" s="192" t="s">
        <v>191</v>
      </c>
      <c r="E18" s="131">
        <v>2</v>
      </c>
      <c r="F18" s="125">
        <v>23500</v>
      </c>
      <c r="G18" s="193">
        <f>F18*E18</f>
        <v>47000</v>
      </c>
      <c r="H18" s="127" t="s">
        <v>71</v>
      </c>
      <c r="I18" s="171"/>
      <c r="J18" s="171"/>
      <c r="K18" s="188"/>
      <c r="L18" s="123" t="s">
        <v>72</v>
      </c>
      <c r="M18" s="188"/>
      <c r="N18" s="188"/>
      <c r="O18" s="188"/>
      <c r="P18" s="188"/>
      <c r="Q18" s="188"/>
      <c r="R18" s="188"/>
      <c r="S18" s="188"/>
      <c r="T18" s="188"/>
    </row>
    <row r="19" spans="1:26" s="185" customFormat="1" ht="14.25" customHeight="1" x14ac:dyDescent="0.25">
      <c r="A19" s="160"/>
      <c r="B19" s="191" t="s">
        <v>235</v>
      </c>
      <c r="C19" s="194"/>
      <c r="D19" s="192"/>
      <c r="E19" s="131"/>
      <c r="F19" s="125"/>
      <c r="G19" s="193"/>
      <c r="H19" s="127"/>
      <c r="I19" s="171"/>
      <c r="J19" s="171"/>
      <c r="K19" s="188"/>
      <c r="L19" s="123"/>
      <c r="M19" s="188"/>
      <c r="N19" s="188"/>
      <c r="O19" s="188"/>
      <c r="P19" s="188"/>
      <c r="Q19" s="188"/>
      <c r="R19" s="188"/>
      <c r="S19" s="188"/>
      <c r="T19" s="188"/>
    </row>
    <row r="20" spans="1:26" s="185" customFormat="1" ht="14.25" customHeight="1" x14ac:dyDescent="0.25">
      <c r="A20" s="160"/>
      <c r="B20" s="191" t="s">
        <v>233</v>
      </c>
      <c r="C20" s="194"/>
      <c r="D20" s="192"/>
      <c r="E20" s="131"/>
      <c r="F20" s="125"/>
      <c r="G20" s="193"/>
      <c r="H20" s="127"/>
      <c r="I20" s="171"/>
      <c r="J20" s="171"/>
      <c r="K20" s="188"/>
      <c r="L20" s="123"/>
      <c r="M20" s="188"/>
      <c r="N20" s="188"/>
      <c r="O20" s="188"/>
      <c r="P20" s="188"/>
      <c r="Q20" s="188"/>
      <c r="R20" s="188"/>
      <c r="S20" s="188"/>
      <c r="T20" s="188"/>
    </row>
    <row r="21" spans="1:26" s="185" customFormat="1" ht="14.25" customHeight="1" x14ac:dyDescent="0.25">
      <c r="A21" s="160"/>
      <c r="B21" s="191" t="s">
        <v>236</v>
      </c>
      <c r="C21" s="194" t="str">
        <f t="shared" si="0"/>
        <v>1 unit</v>
      </c>
      <c r="D21" s="192" t="s">
        <v>191</v>
      </c>
      <c r="E21" s="131">
        <v>1</v>
      </c>
      <c r="F21" s="125">
        <v>50000</v>
      </c>
      <c r="G21" s="193">
        <f t="shared" ref="G21:G27" si="1">F21*E21</f>
        <v>50000</v>
      </c>
      <c r="H21" s="127" t="s">
        <v>71</v>
      </c>
      <c r="I21" s="171"/>
      <c r="J21" s="171"/>
      <c r="K21" s="188"/>
      <c r="L21" s="123" t="s">
        <v>72</v>
      </c>
      <c r="M21" s="188"/>
      <c r="N21" s="188"/>
      <c r="O21" s="188"/>
      <c r="P21" s="188"/>
      <c r="Q21" s="188"/>
      <c r="R21" s="188"/>
      <c r="S21" s="188"/>
      <c r="T21" s="188"/>
    </row>
    <row r="22" spans="1:26" s="185" customFormat="1" ht="14.25" customHeight="1" x14ac:dyDescent="0.25">
      <c r="A22" s="160"/>
      <c r="B22" s="191" t="s">
        <v>237</v>
      </c>
      <c r="C22" s="194"/>
      <c r="D22" s="192"/>
      <c r="E22" s="131"/>
      <c r="F22" s="125"/>
      <c r="G22" s="193"/>
      <c r="H22" s="127"/>
      <c r="I22" s="171"/>
      <c r="J22" s="171"/>
      <c r="K22" s="188"/>
      <c r="L22" s="123"/>
      <c r="M22" s="188"/>
      <c r="N22" s="188"/>
      <c r="O22" s="188"/>
      <c r="P22" s="188"/>
      <c r="Q22" s="188"/>
      <c r="R22" s="188"/>
      <c r="S22" s="188"/>
      <c r="T22" s="188"/>
    </row>
    <row r="23" spans="1:26" s="185" customFormat="1" ht="14.25" customHeight="1" x14ac:dyDescent="0.25">
      <c r="A23" s="160"/>
      <c r="B23" s="191" t="s">
        <v>239</v>
      </c>
      <c r="C23" s="194"/>
      <c r="D23" s="192"/>
      <c r="E23" s="131"/>
      <c r="F23" s="125"/>
      <c r="G23" s="193"/>
      <c r="H23" s="127"/>
      <c r="I23" s="171"/>
      <c r="J23" s="171"/>
      <c r="K23" s="188"/>
      <c r="L23" s="123"/>
      <c r="M23" s="188"/>
      <c r="N23" s="188"/>
      <c r="O23" s="188"/>
      <c r="P23" s="188"/>
      <c r="Q23" s="188"/>
      <c r="R23" s="188"/>
      <c r="S23" s="188"/>
      <c r="T23" s="188"/>
    </row>
    <row r="24" spans="1:26" s="185" customFormat="1" ht="14.25" customHeight="1" x14ac:dyDescent="0.25">
      <c r="A24" s="160"/>
      <c r="B24" s="191" t="s">
        <v>241</v>
      </c>
      <c r="C24" s="194"/>
      <c r="D24" s="192"/>
      <c r="E24" s="131"/>
      <c r="F24" s="125"/>
      <c r="G24" s="193"/>
      <c r="H24" s="127"/>
      <c r="I24" s="171"/>
      <c r="J24" s="171"/>
      <c r="K24" s="188"/>
      <c r="L24" s="123"/>
      <c r="M24" s="188"/>
      <c r="N24" s="188"/>
      <c r="O24" s="188"/>
      <c r="P24" s="188"/>
      <c r="Q24" s="188"/>
      <c r="R24" s="188"/>
      <c r="S24" s="188"/>
      <c r="T24" s="188"/>
    </row>
    <row r="25" spans="1:26" s="185" customFormat="1" ht="14.25" customHeight="1" x14ac:dyDescent="0.25">
      <c r="A25" s="160"/>
      <c r="B25" s="191" t="s">
        <v>242</v>
      </c>
      <c r="C25" s="194"/>
      <c r="D25" s="192"/>
      <c r="E25" s="131"/>
      <c r="F25" s="125"/>
      <c r="G25" s="193"/>
      <c r="H25" s="127"/>
      <c r="I25" s="171"/>
      <c r="J25" s="171"/>
      <c r="K25" s="188"/>
      <c r="L25" s="123"/>
      <c r="M25" s="188"/>
      <c r="N25" s="188"/>
      <c r="O25" s="188"/>
      <c r="P25" s="188"/>
      <c r="Q25" s="188"/>
      <c r="R25" s="188"/>
      <c r="S25" s="188"/>
      <c r="T25" s="188"/>
    </row>
    <row r="26" spans="1:26" s="185" customFormat="1" ht="14.25" customHeight="1" x14ac:dyDescent="0.25">
      <c r="A26" s="160"/>
      <c r="B26" s="191" t="s">
        <v>233</v>
      </c>
      <c r="C26" s="194"/>
      <c r="D26" s="192"/>
      <c r="E26" s="131"/>
      <c r="F26" s="125"/>
      <c r="G26" s="193"/>
      <c r="H26" s="127"/>
      <c r="I26" s="171"/>
      <c r="J26" s="171"/>
      <c r="K26" s="188"/>
      <c r="L26" s="123"/>
      <c r="M26" s="188"/>
      <c r="N26" s="188"/>
      <c r="O26" s="188"/>
      <c r="P26" s="188"/>
      <c r="Q26" s="188"/>
      <c r="R26" s="188"/>
      <c r="S26" s="188"/>
      <c r="T26" s="188"/>
    </row>
    <row r="27" spans="1:26" s="185" customFormat="1" ht="14.25" customHeight="1" x14ac:dyDescent="0.25">
      <c r="A27" s="160"/>
      <c r="B27" s="191" t="s">
        <v>240</v>
      </c>
      <c r="C27" s="194" t="str">
        <f t="shared" si="0"/>
        <v>1 unit</v>
      </c>
      <c r="D27" s="192" t="s">
        <v>191</v>
      </c>
      <c r="E27" s="131">
        <v>1</v>
      </c>
      <c r="F27" s="125">
        <v>80000</v>
      </c>
      <c r="G27" s="193">
        <f t="shared" si="1"/>
        <v>80000</v>
      </c>
      <c r="H27" s="127" t="s">
        <v>71</v>
      </c>
      <c r="I27" s="171"/>
      <c r="J27" s="171"/>
      <c r="K27" s="188"/>
      <c r="L27" s="123" t="s">
        <v>72</v>
      </c>
      <c r="M27" s="188"/>
      <c r="N27" s="188"/>
      <c r="O27" s="188"/>
      <c r="P27" s="188"/>
      <c r="Q27" s="188"/>
      <c r="R27" s="188"/>
      <c r="S27" s="188"/>
      <c r="T27" s="188"/>
    </row>
    <row r="28" spans="1:26" s="185" customFormat="1" ht="14.25" customHeight="1" x14ac:dyDescent="0.25">
      <c r="A28" s="160"/>
      <c r="B28" s="191" t="s">
        <v>243</v>
      </c>
      <c r="C28" s="194" t="str">
        <f t="shared" si="0"/>
        <v xml:space="preserve"> </v>
      </c>
      <c r="D28" s="191"/>
      <c r="E28" s="131"/>
      <c r="F28" s="125"/>
      <c r="G28" s="193"/>
      <c r="H28" s="127"/>
      <c r="I28" s="171"/>
      <c r="J28" s="171"/>
      <c r="K28" s="188"/>
      <c r="L28" s="123"/>
      <c r="M28" s="188"/>
      <c r="N28" s="188"/>
      <c r="O28" s="188"/>
      <c r="P28" s="188"/>
      <c r="Q28" s="188"/>
      <c r="R28" s="188"/>
      <c r="S28" s="188"/>
      <c r="T28" s="188"/>
    </row>
    <row r="29" spans="1:26" s="185" customFormat="1" ht="14.25" customHeight="1" x14ac:dyDescent="0.25">
      <c r="A29" s="160"/>
      <c r="B29" s="191" t="s">
        <v>244</v>
      </c>
      <c r="C29" s="188"/>
      <c r="D29" s="191"/>
      <c r="E29" s="191"/>
      <c r="F29" s="191"/>
      <c r="G29" s="131"/>
      <c r="H29" s="125"/>
      <c r="I29" s="193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</row>
    <row r="30" spans="1:26" s="185" customFormat="1" ht="14.25" customHeight="1" x14ac:dyDescent="0.25">
      <c r="A30" s="160"/>
      <c r="B30" s="191" t="s">
        <v>233</v>
      </c>
      <c r="C30" s="188"/>
      <c r="D30" s="191"/>
      <c r="E30" s="191"/>
      <c r="F30" s="191"/>
      <c r="G30" s="131"/>
      <c r="H30" s="125"/>
      <c r="I30" s="193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</row>
    <row r="31" spans="1:26" ht="14.25" customHeight="1" x14ac:dyDescent="0.25">
      <c r="A31" s="121"/>
      <c r="B31" s="133" t="s">
        <v>4</v>
      </c>
      <c r="C31" s="134"/>
      <c r="D31" s="129"/>
      <c r="E31" s="134"/>
      <c r="F31" s="134"/>
      <c r="G31" s="135">
        <f>SUM(G13:G30)</f>
        <v>415000</v>
      </c>
      <c r="H31" s="123"/>
      <c r="I31" s="128"/>
      <c r="J31" s="131"/>
      <c r="K31" s="123"/>
      <c r="L31" s="123"/>
      <c r="M31" s="123"/>
      <c r="N31" s="123"/>
      <c r="O31" s="123"/>
      <c r="P31" s="123"/>
      <c r="Q31" s="123"/>
      <c r="R31" s="123"/>
      <c r="S31" s="128"/>
      <c r="T31" s="128"/>
      <c r="Y31" s="115"/>
      <c r="Z31" s="114"/>
    </row>
    <row r="32" spans="1:26" ht="14.25" customHeight="1" x14ac:dyDescent="0.25">
      <c r="A32" s="139" t="s">
        <v>73</v>
      </c>
      <c r="B32" s="139"/>
      <c r="C32" s="139"/>
      <c r="D32" s="139"/>
      <c r="E32" s="113"/>
      <c r="F32" s="140"/>
      <c r="G32" s="141"/>
      <c r="H32" s="139"/>
      <c r="I32" s="140"/>
      <c r="J32" s="139"/>
      <c r="K32" s="139"/>
      <c r="L32" s="139"/>
      <c r="M32" s="113"/>
      <c r="N32" s="139"/>
      <c r="O32" s="113"/>
      <c r="P32" s="139"/>
      <c r="Q32" s="139"/>
      <c r="R32" s="113"/>
      <c r="S32" s="139"/>
      <c r="T32" s="139"/>
      <c r="Y32" s="115"/>
      <c r="Z32" s="114"/>
    </row>
    <row r="33" spans="1:26" ht="14.25" customHeight="1" x14ac:dyDescent="0.25">
      <c r="A33" s="139"/>
      <c r="B33" s="139"/>
      <c r="C33" s="139"/>
      <c r="D33" s="139"/>
      <c r="E33" s="113"/>
      <c r="F33" s="140"/>
      <c r="G33" s="141"/>
      <c r="H33" s="139"/>
      <c r="I33" s="140"/>
      <c r="J33" s="139"/>
      <c r="K33" s="139"/>
      <c r="L33" s="139"/>
      <c r="M33" s="113"/>
      <c r="N33" s="139"/>
      <c r="O33" s="113"/>
      <c r="P33" s="139"/>
      <c r="Q33" s="139"/>
      <c r="R33" s="113"/>
      <c r="S33" s="139"/>
      <c r="T33" s="139"/>
      <c r="Y33" s="115"/>
      <c r="Z33" s="114"/>
    </row>
    <row r="34" spans="1:26" ht="14.25" customHeight="1" x14ac:dyDescent="0.25">
      <c r="A34" s="139" t="s">
        <v>74</v>
      </c>
      <c r="D34" s="139"/>
      <c r="E34" s="113"/>
      <c r="F34" s="142"/>
      <c r="G34" s="139" t="s">
        <v>75</v>
      </c>
      <c r="H34" s="139"/>
      <c r="I34" s="143"/>
      <c r="J34" s="139"/>
      <c r="M34" s="325" t="s">
        <v>40</v>
      </c>
      <c r="N34" s="325"/>
      <c r="O34" s="325"/>
      <c r="P34" s="144"/>
      <c r="Q34" s="145"/>
      <c r="R34" s="113"/>
      <c r="S34" s="139"/>
      <c r="Y34" s="115"/>
      <c r="Z34" s="114"/>
    </row>
    <row r="35" spans="1:26" ht="14.25" customHeight="1" x14ac:dyDescent="0.25">
      <c r="D35" s="139"/>
      <c r="E35" s="113"/>
      <c r="F35" s="142"/>
      <c r="G35" s="139"/>
      <c r="H35" s="139"/>
      <c r="I35" s="143"/>
      <c r="J35" s="139"/>
      <c r="M35" s="146"/>
      <c r="N35" s="144"/>
      <c r="O35" s="147"/>
      <c r="P35" s="144"/>
      <c r="Q35" s="145"/>
      <c r="R35" s="113"/>
      <c r="S35" s="139"/>
      <c r="Y35" s="115"/>
      <c r="Z35" s="114"/>
    </row>
    <row r="36" spans="1:26" ht="14.25" customHeight="1" x14ac:dyDescent="0.25">
      <c r="D36" s="139"/>
      <c r="E36" s="113"/>
      <c r="F36" s="142"/>
      <c r="M36" s="146"/>
      <c r="N36" s="144"/>
      <c r="O36" s="147"/>
      <c r="P36" s="144"/>
      <c r="Q36" s="145"/>
      <c r="R36" s="113"/>
      <c r="S36" s="139"/>
      <c r="Y36" s="115"/>
      <c r="Z36" s="114"/>
    </row>
    <row r="37" spans="1:26" x14ac:dyDescent="0.25">
      <c r="B37" s="148" t="str">
        <f>B9</f>
        <v>JUVELYN M. JAUKAL</v>
      </c>
      <c r="C37" s="148"/>
      <c r="D37" s="139"/>
      <c r="E37" s="113"/>
      <c r="F37" s="149"/>
      <c r="G37" s="326" t="s">
        <v>43</v>
      </c>
      <c r="H37" s="326"/>
      <c r="I37" s="326"/>
      <c r="J37" s="326"/>
      <c r="M37" s="327" t="s">
        <v>82</v>
      </c>
      <c r="N37" s="327"/>
      <c r="O37" s="327"/>
      <c r="P37" s="327"/>
      <c r="Q37" s="327"/>
      <c r="R37" s="327"/>
      <c r="S37" s="327"/>
      <c r="Y37" s="115"/>
      <c r="Z37" s="114"/>
    </row>
    <row r="38" spans="1:26" x14ac:dyDescent="0.25">
      <c r="B38" s="113" t="s">
        <v>76</v>
      </c>
      <c r="C38" s="113"/>
      <c r="D38" s="139"/>
      <c r="E38" s="150"/>
      <c r="F38" s="151"/>
      <c r="G38" s="328" t="s">
        <v>77</v>
      </c>
      <c r="H38" s="328"/>
      <c r="I38" s="328"/>
      <c r="J38" s="328"/>
      <c r="M38" s="329" t="s">
        <v>83</v>
      </c>
      <c r="N38" s="329"/>
      <c r="O38" s="329"/>
      <c r="P38" s="329"/>
      <c r="Q38" s="329"/>
      <c r="R38" s="329"/>
      <c r="S38" s="329"/>
      <c r="T38" s="113"/>
      <c r="Y38" s="115"/>
      <c r="Z38" s="114"/>
    </row>
    <row r="39" spans="1:26" x14ac:dyDescent="0.25">
      <c r="Y39" s="115"/>
      <c r="Z39" s="114"/>
    </row>
    <row r="40" spans="1:26" x14ac:dyDescent="0.25">
      <c r="W40" s="152"/>
      <c r="Y40" s="115"/>
      <c r="Z40" s="114"/>
    </row>
    <row r="41" spans="1:26" x14ac:dyDescent="0.25">
      <c r="W41" s="152"/>
      <c r="Y41" s="115"/>
      <c r="Z41" s="114"/>
    </row>
    <row r="42" spans="1:26" x14ac:dyDescent="0.25">
      <c r="W42" s="152"/>
      <c r="Y42" s="115"/>
      <c r="Z42" s="114"/>
    </row>
    <row r="43" spans="1:26" s="139" customFormat="1" ht="13.2" x14ac:dyDescent="0.25">
      <c r="G43" s="156"/>
    </row>
    <row r="44" spans="1:26" s="139" customFormat="1" ht="13.2" x14ac:dyDescent="0.25">
      <c r="D44" s="113"/>
      <c r="F44" s="155"/>
    </row>
    <row r="45" spans="1:26" s="139" customFormat="1" ht="13.2" x14ac:dyDescent="0.25">
      <c r="D45" s="113"/>
      <c r="F45" s="155"/>
    </row>
    <row r="46" spans="1:26" s="139" customFormat="1" ht="13.2" x14ac:dyDescent="0.25">
      <c r="D46" s="113"/>
      <c r="F46" s="155"/>
    </row>
    <row r="47" spans="1:26" s="139" customFormat="1" ht="13.2" x14ac:dyDescent="0.25">
      <c r="D47" s="113"/>
      <c r="F47" s="155"/>
    </row>
    <row r="48" spans="1:2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  <row r="93" spans="4:6" s="139" customFormat="1" ht="13.2" x14ac:dyDescent="0.25">
      <c r="D93" s="113"/>
      <c r="F93" s="155"/>
    </row>
    <row r="94" spans="4:6" s="139" customFormat="1" ht="13.2" x14ac:dyDescent="0.25">
      <c r="D94" s="113"/>
      <c r="F94" s="155"/>
    </row>
    <row r="95" spans="4:6" s="139" customFormat="1" ht="13.2" x14ac:dyDescent="0.25">
      <c r="D95" s="113"/>
      <c r="F95" s="155"/>
    </row>
    <row r="96" spans="4:6" s="139" customFormat="1" ht="13.2" x14ac:dyDescent="0.25">
      <c r="D96" s="113"/>
      <c r="F96" s="155"/>
    </row>
    <row r="97" spans="4:6" s="139" customFormat="1" ht="13.2" x14ac:dyDescent="0.25">
      <c r="D97" s="113"/>
      <c r="F97" s="155"/>
    </row>
    <row r="98" spans="4:6" s="139" customFormat="1" ht="13.2" x14ac:dyDescent="0.25">
      <c r="D98" s="113"/>
      <c r="F98" s="155"/>
    </row>
    <row r="99" spans="4:6" s="139" customFormat="1" ht="13.2" x14ac:dyDescent="0.25">
      <c r="D99" s="113"/>
      <c r="F99" s="155"/>
    </row>
    <row r="100" spans="4:6" s="139" customFormat="1" ht="13.2" x14ac:dyDescent="0.25">
      <c r="D100" s="113"/>
      <c r="F100" s="155"/>
    </row>
  </sheetData>
  <mergeCells count="21">
    <mergeCell ref="A6:T6"/>
    <mergeCell ref="A1:T1"/>
    <mergeCell ref="A2:T2"/>
    <mergeCell ref="A3:T3"/>
    <mergeCell ref="A4:T4"/>
    <mergeCell ref="A5:T5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M34:O34"/>
    <mergeCell ref="G37:J37"/>
    <mergeCell ref="M37:S37"/>
    <mergeCell ref="G38:J38"/>
    <mergeCell ref="M38:S38"/>
  </mergeCells>
  <pageMargins left="0.7" right="0.7" top="0.75" bottom="0.75" header="0.3" footer="0.3"/>
  <pageSetup paperSize="9" scale="91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43"/>
  <sheetViews>
    <sheetView zoomScaleNormal="100" zoomScaleSheetLayoutView="70" workbookViewId="0">
      <selection activeCell="U22" sqref="U22"/>
    </sheetView>
  </sheetViews>
  <sheetFormatPr defaultColWidth="9.109375" defaultRowHeight="13.8" x14ac:dyDescent="0.25"/>
  <cols>
    <col min="1" max="1" width="10.88671875" style="104" customWidth="1"/>
    <col min="2" max="2" width="57.3320312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3.88671875" style="104" customWidth="1"/>
    <col min="8" max="8" width="10.109375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305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304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239" customFormat="1" ht="15" customHeight="1" x14ac:dyDescent="0.3">
      <c r="A13" s="222"/>
      <c r="B13" s="228" t="s">
        <v>276</v>
      </c>
      <c r="C13" s="213" t="str">
        <f t="shared" ref="C13:C73" si="0">E13&amp;" "&amp;D13</f>
        <v xml:space="preserve"> </v>
      </c>
      <c r="D13" s="223"/>
      <c r="E13" s="223"/>
      <c r="F13" s="223"/>
      <c r="G13" s="222"/>
      <c r="H13" s="127"/>
      <c r="I13" s="222"/>
      <c r="J13" s="238"/>
      <c r="K13" s="238"/>
      <c r="L13" s="197"/>
      <c r="M13" s="238"/>
      <c r="N13" s="238"/>
      <c r="O13" s="238"/>
      <c r="P13" s="238"/>
      <c r="Q13" s="238"/>
      <c r="R13" s="238"/>
      <c r="S13" s="238"/>
      <c r="T13" s="238"/>
    </row>
    <row r="14" spans="1:26" s="236" customFormat="1" ht="14.4" x14ac:dyDescent="0.25">
      <c r="A14" s="231"/>
      <c r="B14" s="224" t="s">
        <v>277</v>
      </c>
      <c r="C14" s="213" t="str">
        <f t="shared" si="0"/>
        <v>1 set</v>
      </c>
      <c r="D14" s="241" t="s">
        <v>93</v>
      </c>
      <c r="E14" s="225">
        <v>1</v>
      </c>
      <c r="F14" s="226">
        <v>3000</v>
      </c>
      <c r="G14" s="242">
        <f t="shared" ref="G14:G30" si="1">F14*E14</f>
        <v>3000</v>
      </c>
      <c r="H14" s="127" t="s">
        <v>71</v>
      </c>
      <c r="I14" s="234"/>
      <c r="J14" s="235"/>
      <c r="K14" s="234"/>
      <c r="L14" s="197"/>
      <c r="M14" s="197" t="s">
        <v>72</v>
      </c>
      <c r="N14" s="234"/>
      <c r="O14" s="234"/>
      <c r="P14" s="234"/>
      <c r="Q14" s="234"/>
      <c r="R14" s="234"/>
      <c r="S14" s="234"/>
      <c r="T14" s="234"/>
    </row>
    <row r="15" spans="1:26" s="236" customFormat="1" ht="14.4" x14ac:dyDescent="0.25">
      <c r="A15" s="231"/>
      <c r="B15" s="224" t="s">
        <v>278</v>
      </c>
      <c r="C15" s="213" t="str">
        <f t="shared" si="0"/>
        <v>2 pcs</v>
      </c>
      <c r="D15" s="241" t="s">
        <v>181</v>
      </c>
      <c r="E15" s="225">
        <v>2</v>
      </c>
      <c r="F15" s="226">
        <v>530</v>
      </c>
      <c r="G15" s="242">
        <f t="shared" si="1"/>
        <v>1060</v>
      </c>
      <c r="H15" s="127" t="s">
        <v>71</v>
      </c>
      <c r="I15" s="234"/>
      <c r="J15" s="235"/>
      <c r="K15" s="234"/>
      <c r="L15" s="197"/>
      <c r="M15" s="197" t="s">
        <v>72</v>
      </c>
      <c r="N15" s="234"/>
      <c r="O15" s="234"/>
      <c r="P15" s="234"/>
      <c r="Q15" s="234"/>
      <c r="R15" s="234"/>
      <c r="S15" s="234"/>
      <c r="T15" s="234"/>
    </row>
    <row r="16" spans="1:26" s="236" customFormat="1" ht="14.4" x14ac:dyDescent="0.25">
      <c r="A16" s="231"/>
      <c r="B16" s="224" t="s">
        <v>280</v>
      </c>
      <c r="C16" s="213" t="str">
        <f t="shared" si="0"/>
        <v>2 box</v>
      </c>
      <c r="D16" s="241" t="s">
        <v>279</v>
      </c>
      <c r="E16" s="225">
        <v>2</v>
      </c>
      <c r="F16" s="226">
        <v>500</v>
      </c>
      <c r="G16" s="242">
        <f t="shared" si="1"/>
        <v>1000</v>
      </c>
      <c r="H16" s="127" t="s">
        <v>71</v>
      </c>
      <c r="I16" s="234"/>
      <c r="J16" s="235"/>
      <c r="K16" s="234"/>
      <c r="L16" s="197"/>
      <c r="M16" s="197" t="s">
        <v>72</v>
      </c>
      <c r="N16" s="234"/>
      <c r="O16" s="234"/>
      <c r="P16" s="234"/>
      <c r="Q16" s="234"/>
      <c r="R16" s="234"/>
      <c r="S16" s="234"/>
      <c r="T16" s="234"/>
    </row>
    <row r="17" spans="1:20" s="236" customFormat="1" ht="14.4" x14ac:dyDescent="0.25">
      <c r="A17" s="231"/>
      <c r="B17" s="224" t="s">
        <v>315</v>
      </c>
      <c r="C17" s="213" t="str">
        <f t="shared" si="0"/>
        <v>2 roll</v>
      </c>
      <c r="D17" s="241" t="s">
        <v>95</v>
      </c>
      <c r="E17" s="225">
        <v>2</v>
      </c>
      <c r="F17" s="226">
        <v>150</v>
      </c>
      <c r="G17" s="242">
        <f t="shared" si="1"/>
        <v>300</v>
      </c>
      <c r="H17" s="127" t="s">
        <v>71</v>
      </c>
      <c r="I17" s="234"/>
      <c r="J17" s="235"/>
      <c r="K17" s="234"/>
      <c r="L17" s="197"/>
      <c r="M17" s="197" t="s">
        <v>72</v>
      </c>
      <c r="N17" s="234"/>
      <c r="O17" s="234"/>
      <c r="P17" s="234"/>
      <c r="Q17" s="234"/>
      <c r="R17" s="234"/>
      <c r="S17" s="234"/>
      <c r="T17" s="234"/>
    </row>
    <row r="18" spans="1:20" s="236" customFormat="1" ht="14.4" x14ac:dyDescent="0.25">
      <c r="A18" s="231"/>
      <c r="B18" s="224" t="s">
        <v>281</v>
      </c>
      <c r="C18" s="213" t="str">
        <f t="shared" si="0"/>
        <v>2 pcs</v>
      </c>
      <c r="D18" s="241" t="s">
        <v>181</v>
      </c>
      <c r="E18" s="225">
        <v>2</v>
      </c>
      <c r="F18" s="226">
        <v>500</v>
      </c>
      <c r="G18" s="242">
        <f t="shared" si="1"/>
        <v>1000</v>
      </c>
      <c r="H18" s="127" t="s">
        <v>71</v>
      </c>
      <c r="I18" s="234"/>
      <c r="J18" s="235"/>
      <c r="K18" s="234"/>
      <c r="L18" s="197"/>
      <c r="M18" s="197" t="s">
        <v>72</v>
      </c>
      <c r="N18" s="234"/>
      <c r="O18" s="234"/>
      <c r="P18" s="234"/>
      <c r="Q18" s="234"/>
      <c r="R18" s="234"/>
      <c r="S18" s="234"/>
      <c r="T18" s="234"/>
    </row>
    <row r="19" spans="1:20" s="236" customFormat="1" ht="14.4" x14ac:dyDescent="0.25">
      <c r="A19" s="231"/>
      <c r="B19" s="224" t="s">
        <v>283</v>
      </c>
      <c r="C19" s="213" t="str">
        <f t="shared" si="0"/>
        <v>5 pack</v>
      </c>
      <c r="D19" s="241" t="s">
        <v>282</v>
      </c>
      <c r="E19" s="225">
        <v>5</v>
      </c>
      <c r="F19" s="226">
        <v>60</v>
      </c>
      <c r="G19" s="242">
        <f t="shared" si="1"/>
        <v>300</v>
      </c>
      <c r="H19" s="127" t="s">
        <v>71</v>
      </c>
      <c r="I19" s="234"/>
      <c r="J19" s="235"/>
      <c r="K19" s="234"/>
      <c r="L19" s="197"/>
      <c r="M19" s="197" t="s">
        <v>72</v>
      </c>
      <c r="N19" s="234"/>
      <c r="O19" s="234"/>
      <c r="P19" s="234"/>
      <c r="Q19" s="234"/>
      <c r="R19" s="234"/>
      <c r="S19" s="234"/>
      <c r="T19" s="234"/>
    </row>
    <row r="20" spans="1:20" s="236" customFormat="1" ht="14.4" x14ac:dyDescent="0.25">
      <c r="A20" s="231"/>
      <c r="B20" s="224" t="s">
        <v>284</v>
      </c>
      <c r="C20" s="213" t="str">
        <f t="shared" si="0"/>
        <v>5 pack</v>
      </c>
      <c r="D20" s="241" t="s">
        <v>282</v>
      </c>
      <c r="E20" s="225">
        <v>5</v>
      </c>
      <c r="F20" s="226">
        <v>60</v>
      </c>
      <c r="G20" s="242">
        <f t="shared" si="1"/>
        <v>300</v>
      </c>
      <c r="H20" s="127" t="s">
        <v>71</v>
      </c>
      <c r="I20" s="234"/>
      <c r="J20" s="235"/>
      <c r="K20" s="234"/>
      <c r="L20" s="197"/>
      <c r="M20" s="197" t="s">
        <v>72</v>
      </c>
      <c r="N20" s="234"/>
      <c r="O20" s="234"/>
      <c r="P20" s="234"/>
      <c r="Q20" s="234"/>
      <c r="R20" s="234"/>
      <c r="S20" s="234"/>
      <c r="T20" s="234"/>
    </row>
    <row r="21" spans="1:20" s="236" customFormat="1" ht="14.4" x14ac:dyDescent="0.25">
      <c r="A21" s="231"/>
      <c r="B21" s="224" t="s">
        <v>285</v>
      </c>
      <c r="C21" s="213" t="str">
        <f t="shared" si="0"/>
        <v>2 pcs</v>
      </c>
      <c r="D21" s="241" t="s">
        <v>181</v>
      </c>
      <c r="E21" s="225">
        <v>2</v>
      </c>
      <c r="F21" s="226">
        <v>20</v>
      </c>
      <c r="G21" s="242">
        <f t="shared" si="1"/>
        <v>40</v>
      </c>
      <c r="H21" s="127" t="s">
        <v>71</v>
      </c>
      <c r="I21" s="234"/>
      <c r="J21" s="235"/>
      <c r="K21" s="234"/>
      <c r="L21" s="197"/>
      <c r="M21" s="197" t="s">
        <v>72</v>
      </c>
      <c r="N21" s="234"/>
      <c r="O21" s="234"/>
      <c r="P21" s="234"/>
      <c r="Q21" s="234"/>
      <c r="R21" s="234"/>
      <c r="S21" s="234"/>
      <c r="T21" s="234"/>
    </row>
    <row r="22" spans="1:20" s="236" customFormat="1" ht="14.4" x14ac:dyDescent="0.25">
      <c r="A22" s="231"/>
      <c r="B22" s="224" t="s">
        <v>314</v>
      </c>
      <c r="C22" s="213" t="str">
        <f t="shared" si="0"/>
        <v>1 gal</v>
      </c>
      <c r="D22" s="241" t="s">
        <v>286</v>
      </c>
      <c r="E22" s="225">
        <v>1</v>
      </c>
      <c r="F22" s="226">
        <v>4000</v>
      </c>
      <c r="G22" s="242">
        <f t="shared" si="1"/>
        <v>4000</v>
      </c>
      <c r="H22" s="127" t="s">
        <v>71</v>
      </c>
      <c r="I22" s="234"/>
      <c r="J22" s="235"/>
      <c r="K22" s="234"/>
      <c r="L22" s="197"/>
      <c r="M22" s="197" t="s">
        <v>72</v>
      </c>
      <c r="N22" s="234"/>
      <c r="O22" s="234"/>
      <c r="P22" s="234"/>
      <c r="Q22" s="234"/>
      <c r="R22" s="234"/>
      <c r="S22" s="234"/>
      <c r="T22" s="234"/>
    </row>
    <row r="23" spans="1:20" s="236" customFormat="1" ht="14.4" x14ac:dyDescent="0.25">
      <c r="A23" s="231"/>
      <c r="B23" s="224" t="s">
        <v>316</v>
      </c>
      <c r="C23" s="213" t="str">
        <f t="shared" si="0"/>
        <v>1 set</v>
      </c>
      <c r="D23" s="241" t="s">
        <v>93</v>
      </c>
      <c r="E23" s="225">
        <v>1</v>
      </c>
      <c r="F23" s="226">
        <v>7000</v>
      </c>
      <c r="G23" s="242">
        <f>F23*E23</f>
        <v>7000</v>
      </c>
      <c r="H23" s="127" t="s">
        <v>71</v>
      </c>
      <c r="I23" s="234"/>
      <c r="J23" s="235"/>
      <c r="K23" s="234"/>
      <c r="L23" s="197"/>
      <c r="M23" s="197" t="s">
        <v>72</v>
      </c>
      <c r="N23" s="234"/>
      <c r="O23" s="234"/>
      <c r="P23" s="234"/>
      <c r="Q23" s="234"/>
      <c r="R23" s="234"/>
      <c r="S23" s="234"/>
      <c r="T23" s="234"/>
    </row>
    <row r="24" spans="1:20" s="236" customFormat="1" ht="14.4" x14ac:dyDescent="0.25">
      <c r="A24" s="231"/>
      <c r="B24" s="224" t="s">
        <v>317</v>
      </c>
      <c r="C24" s="213" t="str">
        <f t="shared" si="0"/>
        <v xml:space="preserve"> </v>
      </c>
      <c r="D24" s="241"/>
      <c r="E24" s="225"/>
      <c r="F24" s="226"/>
      <c r="G24" s="242"/>
      <c r="H24" s="127"/>
      <c r="I24" s="234"/>
      <c r="J24" s="235"/>
      <c r="K24" s="234"/>
      <c r="L24" s="197"/>
      <c r="M24" s="197"/>
      <c r="N24" s="234"/>
      <c r="O24" s="234"/>
      <c r="P24" s="234"/>
      <c r="Q24" s="234"/>
      <c r="R24" s="234"/>
      <c r="S24" s="234"/>
      <c r="T24" s="234"/>
    </row>
    <row r="25" spans="1:20" s="236" customFormat="1" ht="14.4" x14ac:dyDescent="0.25">
      <c r="A25" s="231"/>
      <c r="B25" s="229" t="s">
        <v>287</v>
      </c>
      <c r="C25" s="213" t="str">
        <f t="shared" si="0"/>
        <v xml:space="preserve"> </v>
      </c>
      <c r="D25" s="241"/>
      <c r="E25" s="225"/>
      <c r="F25" s="226"/>
      <c r="G25" s="242"/>
      <c r="H25" s="127"/>
      <c r="I25" s="234"/>
      <c r="J25" s="235"/>
      <c r="K25" s="234"/>
      <c r="L25" s="197"/>
      <c r="M25" s="197"/>
      <c r="N25" s="234"/>
      <c r="O25" s="234"/>
      <c r="P25" s="234"/>
      <c r="Q25" s="234"/>
      <c r="R25" s="234"/>
      <c r="S25" s="234"/>
      <c r="T25" s="234"/>
    </row>
    <row r="26" spans="1:20" s="236" customFormat="1" ht="14.4" x14ac:dyDescent="0.25">
      <c r="A26" s="231"/>
      <c r="B26" s="224" t="s">
        <v>288</v>
      </c>
      <c r="C26" s="213" t="str">
        <f t="shared" si="0"/>
        <v>5 pcs</v>
      </c>
      <c r="D26" s="241" t="s">
        <v>181</v>
      </c>
      <c r="E26" s="225">
        <v>5</v>
      </c>
      <c r="F26" s="226">
        <v>300</v>
      </c>
      <c r="G26" s="242">
        <f>F26*E26</f>
        <v>1500</v>
      </c>
      <c r="H26" s="127" t="s">
        <v>71</v>
      </c>
      <c r="I26" s="234"/>
      <c r="J26" s="235"/>
      <c r="K26" s="234"/>
      <c r="L26" s="197"/>
      <c r="M26" s="197" t="s">
        <v>72</v>
      </c>
      <c r="N26" s="234"/>
      <c r="O26" s="234"/>
      <c r="P26" s="234"/>
      <c r="Q26" s="234"/>
      <c r="R26" s="234"/>
      <c r="S26" s="234"/>
      <c r="T26" s="234"/>
    </row>
    <row r="27" spans="1:20" s="236" customFormat="1" ht="14.4" x14ac:dyDescent="0.25">
      <c r="A27" s="231"/>
      <c r="B27" s="224" t="s">
        <v>290</v>
      </c>
      <c r="C27" s="213" t="str">
        <f t="shared" si="0"/>
        <v>10 units</v>
      </c>
      <c r="D27" s="241" t="s">
        <v>289</v>
      </c>
      <c r="E27" s="225">
        <v>10</v>
      </c>
      <c r="F27" s="226">
        <v>500</v>
      </c>
      <c r="G27" s="242">
        <f>F27*E27</f>
        <v>5000</v>
      </c>
      <c r="H27" s="127" t="s">
        <v>71</v>
      </c>
      <c r="I27" s="234"/>
      <c r="J27" s="235"/>
      <c r="K27" s="234"/>
      <c r="L27" s="197"/>
      <c r="M27" s="197" t="s">
        <v>72</v>
      </c>
      <c r="N27" s="234"/>
      <c r="O27" s="234"/>
      <c r="P27" s="234"/>
      <c r="Q27" s="234"/>
      <c r="R27" s="234"/>
      <c r="S27" s="234"/>
      <c r="T27" s="234"/>
    </row>
    <row r="28" spans="1:20" s="236" customFormat="1" ht="14.4" x14ac:dyDescent="0.25">
      <c r="A28" s="231"/>
      <c r="B28" s="224" t="s">
        <v>291</v>
      </c>
      <c r="C28" s="213" t="str">
        <f t="shared" si="0"/>
        <v>2 unit</v>
      </c>
      <c r="D28" s="241" t="s">
        <v>191</v>
      </c>
      <c r="E28" s="225">
        <v>2</v>
      </c>
      <c r="F28" s="226">
        <v>50</v>
      </c>
      <c r="G28" s="242">
        <f>F28*E28</f>
        <v>100</v>
      </c>
      <c r="H28" s="127" t="s">
        <v>71</v>
      </c>
      <c r="I28" s="234"/>
      <c r="J28" s="235"/>
      <c r="K28" s="234"/>
      <c r="L28" s="197"/>
      <c r="M28" s="197" t="s">
        <v>72</v>
      </c>
      <c r="N28" s="234"/>
      <c r="O28" s="234"/>
      <c r="P28" s="234"/>
      <c r="Q28" s="234"/>
      <c r="R28" s="234"/>
      <c r="S28" s="234"/>
      <c r="T28" s="234"/>
    </row>
    <row r="29" spans="1:20" s="236" customFormat="1" ht="14.4" x14ac:dyDescent="0.25">
      <c r="A29" s="231"/>
      <c r="B29" s="227" t="s">
        <v>292</v>
      </c>
      <c r="C29" s="213" t="str">
        <f t="shared" si="0"/>
        <v>1 pcs</v>
      </c>
      <c r="D29" s="241" t="s">
        <v>181</v>
      </c>
      <c r="E29" s="225">
        <v>1</v>
      </c>
      <c r="F29" s="226">
        <v>5000</v>
      </c>
      <c r="G29" s="242">
        <f t="shared" si="1"/>
        <v>5000</v>
      </c>
      <c r="H29" s="127" t="s">
        <v>71</v>
      </c>
      <c r="I29" s="234"/>
      <c r="J29" s="235"/>
      <c r="K29" s="234"/>
      <c r="L29" s="197"/>
      <c r="M29" s="197" t="s">
        <v>72</v>
      </c>
      <c r="N29" s="234"/>
      <c r="O29" s="234"/>
      <c r="P29" s="234"/>
      <c r="Q29" s="234"/>
      <c r="R29" s="234"/>
      <c r="S29" s="234"/>
      <c r="T29" s="234"/>
    </row>
    <row r="30" spans="1:20" s="236" customFormat="1" ht="14.4" x14ac:dyDescent="0.25">
      <c r="A30" s="231"/>
      <c r="B30" s="224" t="s">
        <v>293</v>
      </c>
      <c r="C30" s="213" t="str">
        <f t="shared" si="0"/>
        <v>1 unit</v>
      </c>
      <c r="D30" s="241" t="s">
        <v>191</v>
      </c>
      <c r="E30" s="225">
        <v>1</v>
      </c>
      <c r="F30" s="226">
        <v>8000</v>
      </c>
      <c r="G30" s="242">
        <f t="shared" si="1"/>
        <v>8000</v>
      </c>
      <c r="H30" s="127" t="s">
        <v>71</v>
      </c>
      <c r="I30" s="234"/>
      <c r="J30" s="235"/>
      <c r="K30" s="234"/>
      <c r="L30" s="197"/>
      <c r="M30" s="197" t="s">
        <v>72</v>
      </c>
      <c r="N30" s="234"/>
      <c r="O30" s="234"/>
      <c r="P30" s="234"/>
      <c r="Q30" s="234"/>
      <c r="R30" s="234"/>
      <c r="S30" s="234"/>
      <c r="T30" s="234"/>
    </row>
    <row r="31" spans="1:20" s="236" customFormat="1" ht="14.4" x14ac:dyDescent="0.25">
      <c r="A31" s="231"/>
      <c r="B31" s="224" t="s">
        <v>294</v>
      </c>
      <c r="C31" s="213" t="str">
        <f t="shared" si="0"/>
        <v>1 unit</v>
      </c>
      <c r="D31" s="241" t="s">
        <v>191</v>
      </c>
      <c r="E31" s="225">
        <v>1</v>
      </c>
      <c r="F31" s="226">
        <v>2000</v>
      </c>
      <c r="G31" s="242">
        <f>F31*E31</f>
        <v>2000</v>
      </c>
      <c r="H31" s="127" t="s">
        <v>71</v>
      </c>
      <c r="I31" s="234"/>
      <c r="J31" s="235"/>
      <c r="K31" s="234"/>
      <c r="L31" s="197"/>
      <c r="M31" s="197" t="s">
        <v>72</v>
      </c>
      <c r="N31" s="234"/>
      <c r="O31" s="234"/>
      <c r="P31" s="234"/>
      <c r="Q31" s="234"/>
      <c r="R31" s="234"/>
      <c r="S31" s="234"/>
      <c r="T31" s="234"/>
    </row>
    <row r="32" spans="1:20" s="236" customFormat="1" ht="14.4" x14ac:dyDescent="0.25">
      <c r="A32" s="231"/>
      <c r="B32" s="224" t="s">
        <v>295</v>
      </c>
      <c r="C32" s="213" t="str">
        <f t="shared" si="0"/>
        <v>1 unit</v>
      </c>
      <c r="D32" s="241" t="s">
        <v>191</v>
      </c>
      <c r="E32" s="225">
        <v>1</v>
      </c>
      <c r="F32" s="226">
        <v>8000</v>
      </c>
      <c r="G32" s="242">
        <f>F32*E32</f>
        <v>8000</v>
      </c>
      <c r="H32" s="127" t="s">
        <v>71</v>
      </c>
      <c r="I32" s="234"/>
      <c r="J32" s="235"/>
      <c r="K32" s="234"/>
      <c r="L32" s="197"/>
      <c r="M32" s="197" t="s">
        <v>72</v>
      </c>
      <c r="N32" s="234"/>
      <c r="O32" s="234"/>
      <c r="P32" s="234"/>
      <c r="Q32" s="234"/>
      <c r="R32" s="234"/>
      <c r="S32" s="234"/>
      <c r="T32" s="234"/>
    </row>
    <row r="33" spans="1:20" s="236" customFormat="1" ht="14.4" x14ac:dyDescent="0.25">
      <c r="A33" s="231"/>
      <c r="B33" s="128" t="s">
        <v>296</v>
      </c>
      <c r="C33" s="213" t="str">
        <f t="shared" si="0"/>
        <v>1 unit</v>
      </c>
      <c r="D33" s="241" t="s">
        <v>191</v>
      </c>
      <c r="E33" s="225">
        <v>1</v>
      </c>
      <c r="F33" s="226">
        <v>200</v>
      </c>
      <c r="G33" s="242">
        <f>F33*E33</f>
        <v>200</v>
      </c>
      <c r="H33" s="127" t="s">
        <v>71</v>
      </c>
      <c r="I33" s="234"/>
      <c r="J33" s="235"/>
      <c r="K33" s="234"/>
      <c r="L33" s="197"/>
      <c r="M33" s="197" t="s">
        <v>72</v>
      </c>
      <c r="N33" s="234"/>
      <c r="O33" s="234"/>
      <c r="P33" s="234"/>
      <c r="Q33" s="234"/>
      <c r="R33" s="234"/>
      <c r="S33" s="234"/>
      <c r="T33" s="234"/>
    </row>
    <row r="34" spans="1:20" s="236" customFormat="1" ht="14.4" x14ac:dyDescent="0.25">
      <c r="A34" s="231"/>
      <c r="B34" s="171" t="s">
        <v>297</v>
      </c>
      <c r="C34" s="213" t="str">
        <f t="shared" si="0"/>
        <v>1 unit</v>
      </c>
      <c r="D34" s="241" t="s">
        <v>191</v>
      </c>
      <c r="E34" s="225">
        <v>1</v>
      </c>
      <c r="F34" s="226">
        <v>3000</v>
      </c>
      <c r="G34" s="242">
        <f>F34*E34</f>
        <v>3000</v>
      </c>
      <c r="H34" s="127" t="s">
        <v>71</v>
      </c>
      <c r="I34" s="234"/>
      <c r="J34" s="235"/>
      <c r="K34" s="234"/>
      <c r="L34" s="197"/>
      <c r="M34" s="197" t="s">
        <v>72</v>
      </c>
      <c r="N34" s="234"/>
      <c r="O34" s="234"/>
      <c r="P34" s="234"/>
      <c r="Q34" s="234"/>
      <c r="R34" s="234"/>
      <c r="S34" s="234"/>
      <c r="T34" s="234"/>
    </row>
    <row r="35" spans="1:20" s="236" customFormat="1" ht="14.4" x14ac:dyDescent="0.25">
      <c r="A35" s="231"/>
      <c r="B35" s="128" t="s">
        <v>318</v>
      </c>
      <c r="C35" s="213" t="str">
        <f t="shared" si="0"/>
        <v>1 unit</v>
      </c>
      <c r="D35" s="241" t="s">
        <v>191</v>
      </c>
      <c r="E35" s="225">
        <v>1</v>
      </c>
      <c r="F35" s="226">
        <v>22000</v>
      </c>
      <c r="G35" s="242">
        <f>F35*E35</f>
        <v>22000</v>
      </c>
      <c r="H35" s="127" t="s">
        <v>71</v>
      </c>
      <c r="I35" s="234"/>
      <c r="J35" s="235"/>
      <c r="K35" s="234"/>
      <c r="L35" s="197"/>
      <c r="M35" s="197" t="s">
        <v>72</v>
      </c>
      <c r="N35" s="234"/>
      <c r="O35" s="234"/>
      <c r="P35" s="234"/>
      <c r="Q35" s="234"/>
      <c r="R35" s="234"/>
      <c r="S35" s="234"/>
      <c r="T35" s="234"/>
    </row>
    <row r="36" spans="1:20" s="236" customFormat="1" ht="14.4" x14ac:dyDescent="0.25">
      <c r="A36" s="231"/>
      <c r="B36" s="128" t="s">
        <v>319</v>
      </c>
      <c r="C36" s="213" t="str">
        <f t="shared" si="0"/>
        <v xml:space="preserve"> </v>
      </c>
      <c r="D36" s="241"/>
      <c r="E36" s="225"/>
      <c r="F36" s="226"/>
      <c r="G36" s="242"/>
      <c r="H36" s="127"/>
      <c r="I36" s="234"/>
      <c r="J36" s="235"/>
      <c r="K36" s="234"/>
      <c r="L36" s="197"/>
      <c r="M36" s="197"/>
      <c r="N36" s="234"/>
      <c r="O36" s="234"/>
      <c r="P36" s="234"/>
      <c r="Q36" s="234"/>
      <c r="R36" s="234"/>
      <c r="S36" s="234"/>
      <c r="T36" s="234"/>
    </row>
    <row r="37" spans="1:20" s="236" customFormat="1" ht="14.4" x14ac:dyDescent="0.25">
      <c r="A37" s="231"/>
      <c r="B37" s="128" t="s">
        <v>320</v>
      </c>
      <c r="C37" s="213" t="str">
        <f t="shared" si="0"/>
        <v xml:space="preserve"> </v>
      </c>
      <c r="D37" s="241"/>
      <c r="E37" s="225"/>
      <c r="F37" s="226"/>
      <c r="G37" s="242"/>
      <c r="H37" s="127"/>
      <c r="I37" s="234"/>
      <c r="J37" s="235"/>
      <c r="K37" s="234"/>
      <c r="L37" s="197"/>
      <c r="M37" s="197"/>
      <c r="N37" s="234"/>
      <c r="O37" s="234"/>
      <c r="P37" s="234"/>
      <c r="Q37" s="234"/>
      <c r="R37" s="234"/>
      <c r="S37" s="234"/>
      <c r="T37" s="234"/>
    </row>
    <row r="38" spans="1:20" s="236" customFormat="1" ht="14.4" x14ac:dyDescent="0.25">
      <c r="A38" s="231"/>
      <c r="B38" s="128" t="s">
        <v>321</v>
      </c>
      <c r="C38" s="213" t="str">
        <f t="shared" si="0"/>
        <v xml:space="preserve"> </v>
      </c>
      <c r="D38" s="241"/>
      <c r="E38" s="225"/>
      <c r="F38" s="226"/>
      <c r="G38" s="242"/>
      <c r="H38" s="127"/>
      <c r="I38" s="234"/>
      <c r="J38" s="235"/>
      <c r="K38" s="234"/>
      <c r="L38" s="197"/>
      <c r="M38" s="197"/>
      <c r="N38" s="234"/>
      <c r="O38" s="234"/>
      <c r="P38" s="234"/>
      <c r="Q38" s="234"/>
      <c r="R38" s="234"/>
      <c r="S38" s="234"/>
      <c r="T38" s="234"/>
    </row>
    <row r="39" spans="1:20" s="236" customFormat="1" ht="14.4" x14ac:dyDescent="0.25">
      <c r="A39" s="231"/>
      <c r="B39" s="128" t="s">
        <v>322</v>
      </c>
      <c r="C39" s="213" t="str">
        <f t="shared" si="0"/>
        <v xml:space="preserve"> </v>
      </c>
      <c r="D39" s="241"/>
      <c r="E39" s="225"/>
      <c r="F39" s="226"/>
      <c r="G39" s="242"/>
      <c r="H39" s="127"/>
      <c r="I39" s="234"/>
      <c r="J39" s="235"/>
      <c r="K39" s="234"/>
      <c r="L39" s="197"/>
      <c r="M39" s="197"/>
      <c r="N39" s="234"/>
      <c r="O39" s="234"/>
      <c r="P39" s="234"/>
      <c r="Q39" s="234"/>
      <c r="R39" s="234"/>
      <c r="S39" s="234"/>
      <c r="T39" s="234"/>
    </row>
    <row r="40" spans="1:20" s="236" customFormat="1" ht="14.4" x14ac:dyDescent="0.25">
      <c r="A40" s="231"/>
      <c r="B40" s="128" t="s">
        <v>323</v>
      </c>
      <c r="C40" s="213" t="str">
        <f t="shared" si="0"/>
        <v>1 set</v>
      </c>
      <c r="D40" s="241" t="s">
        <v>93</v>
      </c>
      <c r="E40" s="225">
        <v>1</v>
      </c>
      <c r="F40" s="226">
        <v>5100</v>
      </c>
      <c r="G40" s="242">
        <f t="shared" ref="G40:G65" si="2">F40*E40</f>
        <v>5100</v>
      </c>
      <c r="H40" s="127" t="s">
        <v>71</v>
      </c>
      <c r="I40" s="234"/>
      <c r="J40" s="235"/>
      <c r="K40" s="234"/>
      <c r="L40" s="197"/>
      <c r="M40" s="197" t="s">
        <v>72</v>
      </c>
      <c r="N40" s="234"/>
      <c r="O40" s="234"/>
      <c r="P40" s="234"/>
      <c r="Q40" s="234"/>
      <c r="R40" s="234"/>
      <c r="S40" s="234"/>
      <c r="T40" s="234"/>
    </row>
    <row r="41" spans="1:20" s="236" customFormat="1" ht="14.4" x14ac:dyDescent="0.25">
      <c r="A41" s="231"/>
      <c r="B41" s="128" t="s">
        <v>324</v>
      </c>
      <c r="C41" s="213" t="str">
        <f t="shared" si="0"/>
        <v xml:space="preserve"> </v>
      </c>
      <c r="D41" s="241"/>
      <c r="E41" s="225"/>
      <c r="F41" s="226"/>
      <c r="G41" s="242"/>
      <c r="H41" s="127"/>
      <c r="I41" s="234"/>
      <c r="J41" s="235"/>
      <c r="K41" s="234"/>
      <c r="L41" s="197"/>
      <c r="M41" s="197"/>
      <c r="N41" s="234"/>
      <c r="O41" s="234"/>
      <c r="P41" s="234"/>
      <c r="Q41" s="234"/>
      <c r="R41" s="234"/>
      <c r="S41" s="234"/>
      <c r="T41" s="234"/>
    </row>
    <row r="42" spans="1:20" s="236" customFormat="1" ht="14.4" x14ac:dyDescent="0.25">
      <c r="A42" s="231"/>
      <c r="B42" s="128" t="s">
        <v>325</v>
      </c>
      <c r="C42" s="213" t="str">
        <f t="shared" si="0"/>
        <v xml:space="preserve"> </v>
      </c>
      <c r="D42" s="241"/>
      <c r="E42" s="225"/>
      <c r="F42" s="226"/>
      <c r="G42" s="242"/>
      <c r="H42" s="127"/>
      <c r="I42" s="234"/>
      <c r="J42" s="235"/>
      <c r="K42" s="234"/>
      <c r="L42" s="197"/>
      <c r="M42" s="197"/>
      <c r="N42" s="234"/>
      <c r="O42" s="234"/>
      <c r="P42" s="234"/>
      <c r="Q42" s="234"/>
      <c r="R42" s="234"/>
      <c r="S42" s="234"/>
      <c r="T42" s="234"/>
    </row>
    <row r="43" spans="1:20" s="236" customFormat="1" ht="14.4" x14ac:dyDescent="0.25">
      <c r="A43" s="231"/>
      <c r="B43" s="128" t="s">
        <v>326</v>
      </c>
      <c r="C43" s="213" t="str">
        <f t="shared" si="0"/>
        <v xml:space="preserve"> </v>
      </c>
      <c r="D43" s="241"/>
      <c r="E43" s="225"/>
      <c r="F43" s="226"/>
      <c r="G43" s="242"/>
      <c r="H43" s="127"/>
      <c r="I43" s="234"/>
      <c r="J43" s="235"/>
      <c r="K43" s="234"/>
      <c r="L43" s="197"/>
      <c r="M43" s="197"/>
      <c r="N43" s="234"/>
      <c r="O43" s="234"/>
      <c r="P43" s="234"/>
      <c r="Q43" s="234"/>
      <c r="R43" s="234"/>
      <c r="S43" s="234"/>
      <c r="T43" s="234"/>
    </row>
    <row r="44" spans="1:20" s="236" customFormat="1" ht="14.4" x14ac:dyDescent="0.25">
      <c r="A44" s="231"/>
      <c r="B44" s="128" t="s">
        <v>327</v>
      </c>
      <c r="C44" s="213" t="str">
        <f t="shared" si="0"/>
        <v xml:space="preserve"> </v>
      </c>
      <c r="D44" s="241"/>
      <c r="E44" s="225"/>
      <c r="F44" s="226"/>
      <c r="G44" s="242"/>
      <c r="H44" s="127"/>
      <c r="I44" s="234"/>
      <c r="J44" s="235"/>
      <c r="K44" s="234"/>
      <c r="L44" s="197"/>
      <c r="M44" s="197"/>
      <c r="N44" s="234"/>
      <c r="O44" s="234"/>
      <c r="P44" s="234"/>
      <c r="Q44" s="234"/>
      <c r="R44" s="234"/>
      <c r="S44" s="234"/>
      <c r="T44" s="234"/>
    </row>
    <row r="45" spans="1:20" s="236" customFormat="1" ht="14.4" x14ac:dyDescent="0.25">
      <c r="A45" s="231"/>
      <c r="B45" s="128" t="s">
        <v>328</v>
      </c>
      <c r="C45" s="213" t="str">
        <f t="shared" si="0"/>
        <v>1 set</v>
      </c>
      <c r="D45" s="241" t="s">
        <v>93</v>
      </c>
      <c r="E45" s="225">
        <v>1</v>
      </c>
      <c r="F45" s="226">
        <v>5100</v>
      </c>
      <c r="G45" s="242">
        <f t="shared" si="2"/>
        <v>5100</v>
      </c>
      <c r="H45" s="127" t="s">
        <v>71</v>
      </c>
      <c r="I45" s="234"/>
      <c r="J45" s="235"/>
      <c r="K45" s="234"/>
      <c r="L45" s="197"/>
      <c r="M45" s="197" t="s">
        <v>72</v>
      </c>
      <c r="N45" s="234"/>
      <c r="O45" s="234"/>
      <c r="P45" s="234"/>
      <c r="Q45" s="234"/>
      <c r="R45" s="234"/>
      <c r="S45" s="234"/>
      <c r="T45" s="234"/>
    </row>
    <row r="46" spans="1:20" s="236" customFormat="1" ht="14.4" x14ac:dyDescent="0.25">
      <c r="A46" s="231"/>
      <c r="B46" s="128" t="s">
        <v>324</v>
      </c>
      <c r="C46" s="213" t="str">
        <f t="shared" si="0"/>
        <v xml:space="preserve"> </v>
      </c>
      <c r="D46" s="241"/>
      <c r="E46" s="225"/>
      <c r="F46" s="226"/>
      <c r="G46" s="242"/>
      <c r="H46" s="127"/>
      <c r="I46" s="234"/>
      <c r="J46" s="235"/>
      <c r="K46" s="234"/>
      <c r="L46" s="197"/>
      <c r="M46" s="197"/>
      <c r="N46" s="234"/>
      <c r="O46" s="234"/>
      <c r="P46" s="234"/>
      <c r="Q46" s="234"/>
      <c r="R46" s="234"/>
      <c r="S46" s="234"/>
      <c r="T46" s="234"/>
    </row>
    <row r="47" spans="1:20" s="236" customFormat="1" ht="14.4" x14ac:dyDescent="0.25">
      <c r="A47" s="231"/>
      <c r="B47" s="128" t="s">
        <v>325</v>
      </c>
      <c r="C47" s="213" t="str">
        <f t="shared" si="0"/>
        <v xml:space="preserve"> </v>
      </c>
      <c r="D47" s="241"/>
      <c r="E47" s="225"/>
      <c r="F47" s="226"/>
      <c r="G47" s="242"/>
      <c r="H47" s="127"/>
      <c r="I47" s="234"/>
      <c r="J47" s="235"/>
      <c r="K47" s="234"/>
      <c r="L47" s="197"/>
      <c r="M47" s="197"/>
      <c r="N47" s="234"/>
      <c r="O47" s="234"/>
      <c r="P47" s="234"/>
      <c r="Q47" s="234"/>
      <c r="R47" s="234"/>
      <c r="S47" s="234"/>
      <c r="T47" s="234"/>
    </row>
    <row r="48" spans="1:20" s="236" customFormat="1" ht="14.4" x14ac:dyDescent="0.25">
      <c r="A48" s="231"/>
      <c r="B48" s="128" t="s">
        <v>326</v>
      </c>
      <c r="C48" s="213" t="str">
        <f t="shared" si="0"/>
        <v xml:space="preserve"> </v>
      </c>
      <c r="D48" s="241"/>
      <c r="E48" s="225"/>
      <c r="F48" s="226"/>
      <c r="G48" s="242"/>
      <c r="H48" s="127"/>
      <c r="I48" s="234"/>
      <c r="J48" s="235"/>
      <c r="K48" s="234"/>
      <c r="L48" s="197"/>
      <c r="M48" s="197"/>
      <c r="N48" s="234"/>
      <c r="O48" s="234"/>
      <c r="P48" s="234"/>
      <c r="Q48" s="234"/>
      <c r="R48" s="234"/>
      <c r="S48" s="234"/>
      <c r="T48" s="234"/>
    </row>
    <row r="49" spans="1:20" s="236" customFormat="1" ht="14.4" x14ac:dyDescent="0.25">
      <c r="A49" s="231"/>
      <c r="B49" s="128" t="s">
        <v>327</v>
      </c>
      <c r="C49" s="213" t="str">
        <f t="shared" si="0"/>
        <v xml:space="preserve"> </v>
      </c>
      <c r="D49" s="241"/>
      <c r="E49" s="225"/>
      <c r="F49" s="226"/>
      <c r="G49" s="242"/>
      <c r="H49" s="127"/>
      <c r="I49" s="234"/>
      <c r="J49" s="235"/>
      <c r="K49" s="234"/>
      <c r="L49" s="197"/>
      <c r="M49" s="197"/>
      <c r="N49" s="234"/>
      <c r="O49" s="234"/>
      <c r="P49" s="234"/>
      <c r="Q49" s="234"/>
      <c r="R49" s="234"/>
      <c r="S49" s="234"/>
      <c r="T49" s="234"/>
    </row>
    <row r="50" spans="1:20" s="236" customFormat="1" ht="14.4" x14ac:dyDescent="0.25">
      <c r="A50" s="231"/>
      <c r="B50" s="229" t="s">
        <v>329</v>
      </c>
      <c r="C50" s="213" t="str">
        <f t="shared" si="0"/>
        <v xml:space="preserve"> </v>
      </c>
      <c r="D50" s="241"/>
      <c r="E50" s="225"/>
      <c r="F50" s="226"/>
      <c r="G50" s="242"/>
      <c r="H50" s="127"/>
      <c r="I50" s="234"/>
      <c r="J50" s="235"/>
      <c r="K50" s="234"/>
      <c r="L50" s="197"/>
      <c r="M50" s="197"/>
      <c r="N50" s="234"/>
      <c r="O50" s="234"/>
      <c r="P50" s="234"/>
      <c r="Q50" s="234"/>
      <c r="R50" s="234"/>
      <c r="S50" s="234"/>
      <c r="T50" s="234"/>
    </row>
    <row r="51" spans="1:20" s="236" customFormat="1" ht="14.4" x14ac:dyDescent="0.25">
      <c r="A51" s="231"/>
      <c r="B51" s="224" t="s">
        <v>298</v>
      </c>
      <c r="C51" s="213" t="str">
        <f t="shared" si="0"/>
        <v>2 unit</v>
      </c>
      <c r="D51" s="241" t="s">
        <v>191</v>
      </c>
      <c r="E51" s="225">
        <v>2</v>
      </c>
      <c r="F51" s="226">
        <v>8000</v>
      </c>
      <c r="G51" s="242">
        <f t="shared" si="2"/>
        <v>16000</v>
      </c>
      <c r="H51" s="127" t="s">
        <v>71</v>
      </c>
      <c r="I51" s="234"/>
      <c r="J51" s="235"/>
      <c r="K51" s="234"/>
      <c r="L51" s="197"/>
      <c r="M51" s="197" t="s">
        <v>72</v>
      </c>
      <c r="N51" s="234"/>
      <c r="O51" s="234"/>
      <c r="P51" s="234"/>
      <c r="Q51" s="234"/>
      <c r="R51" s="234"/>
      <c r="S51" s="234"/>
      <c r="T51" s="234"/>
    </row>
    <row r="52" spans="1:20" s="236" customFormat="1" ht="14.4" x14ac:dyDescent="0.25">
      <c r="A52" s="231"/>
      <c r="B52" s="128" t="s">
        <v>330</v>
      </c>
      <c r="C52" s="213" t="str">
        <f t="shared" si="0"/>
        <v>1 unit</v>
      </c>
      <c r="D52" s="241" t="s">
        <v>191</v>
      </c>
      <c r="E52" s="225">
        <v>1</v>
      </c>
      <c r="F52" s="226">
        <v>7000</v>
      </c>
      <c r="G52" s="242">
        <f t="shared" si="2"/>
        <v>7000</v>
      </c>
      <c r="H52" s="127" t="s">
        <v>71</v>
      </c>
      <c r="I52" s="234"/>
      <c r="J52" s="235"/>
      <c r="K52" s="234"/>
      <c r="L52" s="197"/>
      <c r="M52" s="197" t="s">
        <v>72</v>
      </c>
      <c r="N52" s="234"/>
      <c r="O52" s="234"/>
      <c r="P52" s="234"/>
      <c r="Q52" s="234"/>
      <c r="R52" s="234"/>
      <c r="S52" s="234"/>
      <c r="T52" s="234"/>
    </row>
    <row r="53" spans="1:20" s="236" customFormat="1" ht="14.4" x14ac:dyDescent="0.25">
      <c r="A53" s="231"/>
      <c r="B53" s="128" t="s">
        <v>331</v>
      </c>
      <c r="C53" s="213" t="str">
        <f t="shared" si="0"/>
        <v xml:space="preserve"> </v>
      </c>
      <c r="D53" s="241"/>
      <c r="E53" s="225"/>
      <c r="F53" s="226"/>
      <c r="G53" s="242"/>
      <c r="H53" s="127"/>
      <c r="I53" s="234"/>
      <c r="J53" s="235"/>
      <c r="K53" s="234"/>
      <c r="L53" s="197"/>
      <c r="M53" s="197"/>
      <c r="N53" s="234"/>
      <c r="O53" s="234"/>
      <c r="P53" s="234"/>
      <c r="Q53" s="234"/>
      <c r="R53" s="234"/>
      <c r="S53" s="234"/>
      <c r="T53" s="234"/>
    </row>
    <row r="54" spans="1:20" s="236" customFormat="1" ht="14.4" x14ac:dyDescent="0.25">
      <c r="A54" s="231"/>
      <c r="B54" s="128" t="s">
        <v>332</v>
      </c>
      <c r="C54" s="213" t="str">
        <f t="shared" si="0"/>
        <v xml:space="preserve"> </v>
      </c>
      <c r="D54" s="241"/>
      <c r="E54" s="225"/>
      <c r="F54" s="226"/>
      <c r="G54" s="242"/>
      <c r="H54" s="127"/>
      <c r="I54" s="234"/>
      <c r="J54" s="235"/>
      <c r="K54" s="234"/>
      <c r="L54" s="197"/>
      <c r="M54" s="197"/>
      <c r="N54" s="234"/>
      <c r="O54" s="234"/>
      <c r="P54" s="234"/>
      <c r="Q54" s="234"/>
      <c r="R54" s="234"/>
      <c r="S54" s="234"/>
      <c r="T54" s="234"/>
    </row>
    <row r="55" spans="1:20" s="236" customFormat="1" ht="14.4" x14ac:dyDescent="0.25">
      <c r="A55" s="231"/>
      <c r="B55" s="171" t="s">
        <v>333</v>
      </c>
      <c r="C55" s="213" t="str">
        <f t="shared" si="0"/>
        <v>1 unit</v>
      </c>
      <c r="D55" s="241" t="s">
        <v>191</v>
      </c>
      <c r="E55" s="225">
        <v>1</v>
      </c>
      <c r="F55" s="226">
        <v>40000</v>
      </c>
      <c r="G55" s="242">
        <f t="shared" si="2"/>
        <v>40000</v>
      </c>
      <c r="H55" s="127" t="s">
        <v>71</v>
      </c>
      <c r="I55" s="234"/>
      <c r="J55" s="235"/>
      <c r="K55" s="234"/>
      <c r="L55" s="197"/>
      <c r="M55" s="197" t="s">
        <v>72</v>
      </c>
      <c r="N55" s="234"/>
      <c r="O55" s="234"/>
      <c r="P55" s="234"/>
      <c r="Q55" s="234"/>
      <c r="R55" s="234"/>
      <c r="S55" s="234"/>
      <c r="T55" s="234"/>
    </row>
    <row r="56" spans="1:20" s="236" customFormat="1" ht="14.4" x14ac:dyDescent="0.25">
      <c r="A56" s="231"/>
      <c r="B56" s="171" t="s">
        <v>334</v>
      </c>
      <c r="C56" s="213" t="str">
        <f t="shared" si="0"/>
        <v xml:space="preserve"> </v>
      </c>
      <c r="D56" s="241"/>
      <c r="E56" s="225"/>
      <c r="F56" s="226"/>
      <c r="G56" s="242"/>
      <c r="H56" s="127"/>
      <c r="I56" s="234"/>
      <c r="J56" s="235"/>
      <c r="K56" s="234"/>
      <c r="L56" s="197"/>
      <c r="M56" s="197"/>
      <c r="N56" s="234"/>
      <c r="O56" s="234"/>
      <c r="P56" s="234"/>
      <c r="Q56" s="234"/>
      <c r="R56" s="234"/>
      <c r="S56" s="234"/>
      <c r="T56" s="234"/>
    </row>
    <row r="57" spans="1:20" s="236" customFormat="1" ht="14.4" x14ac:dyDescent="0.25">
      <c r="A57" s="231"/>
      <c r="B57" s="128" t="s">
        <v>335</v>
      </c>
      <c r="C57" s="213" t="str">
        <f t="shared" si="0"/>
        <v xml:space="preserve"> </v>
      </c>
      <c r="D57" s="241"/>
      <c r="E57" s="225"/>
      <c r="F57" s="226"/>
      <c r="G57" s="242"/>
      <c r="H57" s="127"/>
      <c r="I57" s="234"/>
      <c r="J57" s="235"/>
      <c r="K57" s="234"/>
      <c r="L57" s="197"/>
      <c r="M57" s="197"/>
      <c r="N57" s="234"/>
      <c r="O57" s="234"/>
      <c r="P57" s="234"/>
      <c r="Q57" s="234"/>
      <c r="R57" s="234"/>
      <c r="S57" s="234"/>
      <c r="T57" s="234"/>
    </row>
    <row r="58" spans="1:20" s="236" customFormat="1" ht="14.4" x14ac:dyDescent="0.25">
      <c r="A58" s="231"/>
      <c r="B58" s="128" t="s">
        <v>336</v>
      </c>
      <c r="C58" s="213" t="str">
        <f t="shared" si="0"/>
        <v xml:space="preserve"> </v>
      </c>
      <c r="D58" s="241"/>
      <c r="E58" s="225"/>
      <c r="F58" s="226"/>
      <c r="G58" s="242"/>
      <c r="H58" s="127"/>
      <c r="I58" s="234"/>
      <c r="J58" s="235"/>
      <c r="K58" s="234"/>
      <c r="L58" s="197"/>
      <c r="M58" s="197"/>
      <c r="N58" s="234"/>
      <c r="O58" s="234"/>
      <c r="P58" s="234"/>
      <c r="Q58" s="234"/>
      <c r="R58" s="234"/>
      <c r="S58" s="234"/>
      <c r="T58" s="234"/>
    </row>
    <row r="59" spans="1:20" s="236" customFormat="1" ht="14.4" x14ac:dyDescent="0.25">
      <c r="A59" s="231"/>
      <c r="B59" s="243" t="s">
        <v>337</v>
      </c>
      <c r="C59" s="213" t="str">
        <f t="shared" si="0"/>
        <v>1 unit</v>
      </c>
      <c r="D59" s="241" t="s">
        <v>191</v>
      </c>
      <c r="E59" s="225">
        <v>1</v>
      </c>
      <c r="F59" s="226">
        <v>15000</v>
      </c>
      <c r="G59" s="242">
        <f t="shared" si="2"/>
        <v>15000</v>
      </c>
      <c r="H59" s="127" t="s">
        <v>71</v>
      </c>
      <c r="I59" s="234"/>
      <c r="J59" s="235"/>
      <c r="K59" s="234"/>
      <c r="L59" s="197"/>
      <c r="M59" s="197" t="s">
        <v>72</v>
      </c>
      <c r="N59" s="234"/>
      <c r="O59" s="234"/>
      <c r="P59" s="234"/>
      <c r="Q59" s="234"/>
      <c r="R59" s="234"/>
      <c r="S59" s="234"/>
      <c r="T59" s="234"/>
    </row>
    <row r="60" spans="1:20" s="236" customFormat="1" ht="14.4" x14ac:dyDescent="0.25">
      <c r="A60" s="231"/>
      <c r="B60" s="224" t="s">
        <v>338</v>
      </c>
      <c r="C60" s="213" t="str">
        <f t="shared" si="0"/>
        <v xml:space="preserve"> </v>
      </c>
      <c r="D60" s="241"/>
      <c r="E60" s="225"/>
      <c r="F60" s="226"/>
      <c r="G60" s="242"/>
      <c r="H60" s="127"/>
      <c r="I60" s="234"/>
      <c r="J60" s="235"/>
      <c r="K60" s="234"/>
      <c r="L60" s="197"/>
      <c r="M60" s="197"/>
      <c r="N60" s="234"/>
      <c r="O60" s="234"/>
      <c r="P60" s="234"/>
      <c r="Q60" s="234"/>
      <c r="R60" s="234"/>
      <c r="S60" s="234"/>
      <c r="T60" s="234"/>
    </row>
    <row r="61" spans="1:20" s="236" customFormat="1" ht="14.4" x14ac:dyDescent="0.25">
      <c r="A61" s="231"/>
      <c r="B61" s="243" t="s">
        <v>339</v>
      </c>
      <c r="C61" s="213" t="str">
        <f t="shared" si="0"/>
        <v>1 unit</v>
      </c>
      <c r="D61" s="241" t="s">
        <v>191</v>
      </c>
      <c r="E61" s="225">
        <v>1</v>
      </c>
      <c r="F61" s="226">
        <v>5000</v>
      </c>
      <c r="G61" s="242">
        <f t="shared" si="2"/>
        <v>5000</v>
      </c>
      <c r="H61" s="127" t="s">
        <v>71</v>
      </c>
      <c r="I61" s="234"/>
      <c r="J61" s="235"/>
      <c r="K61" s="234"/>
      <c r="L61" s="197"/>
      <c r="M61" s="197" t="s">
        <v>72</v>
      </c>
      <c r="N61" s="234"/>
      <c r="O61" s="234"/>
      <c r="P61" s="234"/>
      <c r="Q61" s="234"/>
      <c r="R61" s="234"/>
      <c r="S61" s="234"/>
      <c r="T61" s="234"/>
    </row>
    <row r="62" spans="1:20" s="236" customFormat="1" ht="14.4" x14ac:dyDescent="0.25">
      <c r="A62" s="231"/>
      <c r="B62" s="243" t="s">
        <v>340</v>
      </c>
      <c r="C62" s="213" t="str">
        <f t="shared" si="0"/>
        <v xml:space="preserve"> </v>
      </c>
      <c r="D62" s="241"/>
      <c r="E62" s="225"/>
      <c r="F62" s="226"/>
      <c r="G62" s="242"/>
      <c r="H62" s="127"/>
      <c r="I62" s="234"/>
      <c r="J62" s="235"/>
      <c r="K62" s="234"/>
      <c r="L62" s="197"/>
      <c r="M62" s="197"/>
      <c r="N62" s="234"/>
      <c r="O62" s="234"/>
      <c r="P62" s="234"/>
      <c r="Q62" s="234"/>
      <c r="R62" s="234"/>
      <c r="S62" s="234"/>
      <c r="T62" s="234"/>
    </row>
    <row r="63" spans="1:20" s="236" customFormat="1" ht="14.4" x14ac:dyDescent="0.25">
      <c r="A63" s="231"/>
      <c r="B63" s="243" t="s">
        <v>341</v>
      </c>
      <c r="C63" s="213" t="str">
        <f t="shared" si="0"/>
        <v xml:space="preserve"> </v>
      </c>
      <c r="D63" s="241"/>
      <c r="E63" s="225"/>
      <c r="F63" s="226"/>
      <c r="G63" s="242"/>
      <c r="H63" s="127"/>
      <c r="I63" s="234"/>
      <c r="J63" s="235"/>
      <c r="K63" s="234"/>
      <c r="L63" s="197"/>
      <c r="M63" s="197"/>
      <c r="N63" s="234"/>
      <c r="O63" s="234"/>
      <c r="P63" s="234"/>
      <c r="Q63" s="234"/>
      <c r="R63" s="234"/>
      <c r="S63" s="234"/>
      <c r="T63" s="234"/>
    </row>
    <row r="64" spans="1:20" s="236" customFormat="1" ht="14.4" x14ac:dyDescent="0.25">
      <c r="A64" s="231"/>
      <c r="B64" s="243" t="s">
        <v>342</v>
      </c>
      <c r="C64" s="213" t="str">
        <f t="shared" si="0"/>
        <v xml:space="preserve"> </v>
      </c>
      <c r="D64" s="241"/>
      <c r="E64" s="225"/>
      <c r="F64" s="226"/>
      <c r="G64" s="242"/>
      <c r="H64" s="127"/>
      <c r="I64" s="234"/>
      <c r="J64" s="235"/>
      <c r="K64" s="234"/>
      <c r="L64" s="197"/>
      <c r="M64" s="197"/>
      <c r="N64" s="234"/>
      <c r="O64" s="234"/>
      <c r="P64" s="234"/>
      <c r="Q64" s="234"/>
      <c r="R64" s="234"/>
      <c r="S64" s="234"/>
      <c r="T64" s="234"/>
    </row>
    <row r="65" spans="1:26" s="236" customFormat="1" ht="14.4" x14ac:dyDescent="0.25">
      <c r="A65" s="231"/>
      <c r="B65" s="243" t="s">
        <v>343</v>
      </c>
      <c r="C65" s="213" t="str">
        <f t="shared" si="0"/>
        <v>2 unit</v>
      </c>
      <c r="D65" s="241" t="s">
        <v>191</v>
      </c>
      <c r="E65" s="225">
        <v>2</v>
      </c>
      <c r="F65" s="226">
        <v>5000</v>
      </c>
      <c r="G65" s="242">
        <f t="shared" si="2"/>
        <v>10000</v>
      </c>
      <c r="H65" s="127" t="s">
        <v>71</v>
      </c>
      <c r="I65" s="234"/>
      <c r="J65" s="235"/>
      <c r="K65" s="234"/>
      <c r="L65" s="197"/>
      <c r="M65" s="197" t="s">
        <v>72</v>
      </c>
      <c r="N65" s="234"/>
      <c r="O65" s="234"/>
      <c r="P65" s="234"/>
      <c r="Q65" s="234"/>
      <c r="R65" s="234"/>
      <c r="S65" s="234"/>
      <c r="T65" s="234"/>
    </row>
    <row r="66" spans="1:26" s="236" customFormat="1" ht="14.4" x14ac:dyDescent="0.25">
      <c r="A66" s="231"/>
      <c r="B66" s="243" t="s">
        <v>344</v>
      </c>
      <c r="C66" s="234"/>
      <c r="D66" s="241"/>
      <c r="E66" s="225"/>
      <c r="F66" s="226"/>
      <c r="G66" s="242"/>
      <c r="H66" s="127"/>
      <c r="I66" s="234"/>
      <c r="J66" s="235"/>
      <c r="K66" s="234"/>
      <c r="L66" s="197"/>
      <c r="M66" s="197"/>
      <c r="N66" s="234"/>
      <c r="O66" s="234"/>
      <c r="P66" s="234"/>
      <c r="Q66" s="234"/>
      <c r="R66" s="234"/>
      <c r="S66" s="234"/>
      <c r="T66" s="234"/>
    </row>
    <row r="67" spans="1:26" s="237" customFormat="1" ht="13.2" x14ac:dyDescent="0.3">
      <c r="A67" s="231"/>
      <c r="B67" s="229" t="s">
        <v>299</v>
      </c>
      <c r="C67" s="213" t="str">
        <f t="shared" si="0"/>
        <v xml:space="preserve"> </v>
      </c>
      <c r="D67" s="232"/>
      <c r="E67" s="225"/>
      <c r="F67" s="226"/>
      <c r="G67" s="233"/>
      <c r="H67" s="127"/>
      <c r="I67" s="138"/>
      <c r="J67" s="138"/>
      <c r="K67" s="138"/>
      <c r="L67" s="197"/>
      <c r="M67" s="197"/>
      <c r="N67" s="138"/>
      <c r="O67" s="138"/>
      <c r="P67" s="138"/>
      <c r="Q67" s="138"/>
      <c r="R67" s="138"/>
      <c r="S67" s="138"/>
      <c r="T67" s="138"/>
    </row>
    <row r="68" spans="1:26" s="237" customFormat="1" ht="13.2" x14ac:dyDescent="0.3">
      <c r="A68" s="231"/>
      <c r="B68" s="224" t="s">
        <v>300</v>
      </c>
      <c r="C68" s="213" t="str">
        <f t="shared" si="0"/>
        <v>1 unit</v>
      </c>
      <c r="D68" s="232" t="s">
        <v>191</v>
      </c>
      <c r="E68" s="225">
        <v>1</v>
      </c>
      <c r="F68" s="226">
        <v>13000</v>
      </c>
      <c r="G68" s="233">
        <f>F68*E68</f>
        <v>13000</v>
      </c>
      <c r="H68" s="127" t="s">
        <v>345</v>
      </c>
      <c r="I68" s="138"/>
      <c r="J68" s="138"/>
      <c r="K68" s="138"/>
      <c r="L68" s="197"/>
      <c r="M68" s="197" t="s">
        <v>72</v>
      </c>
      <c r="N68" s="138"/>
      <c r="O68" s="138"/>
      <c r="P68" s="138"/>
      <c r="Q68" s="138"/>
      <c r="R68" s="138"/>
      <c r="S68" s="138"/>
      <c r="T68" s="138"/>
    </row>
    <row r="69" spans="1:26" s="237" customFormat="1" ht="13.2" x14ac:dyDescent="0.3">
      <c r="A69" s="231"/>
      <c r="B69" s="138" t="s">
        <v>301</v>
      </c>
      <c r="C69" s="213" t="str">
        <f t="shared" si="0"/>
        <v>1 unit</v>
      </c>
      <c r="D69" s="168" t="s">
        <v>191</v>
      </c>
      <c r="E69" s="168">
        <v>1</v>
      </c>
      <c r="F69" s="233">
        <v>3000</v>
      </c>
      <c r="G69" s="233">
        <f>F69*E69</f>
        <v>3000</v>
      </c>
      <c r="H69" s="127" t="s">
        <v>345</v>
      </c>
      <c r="I69" s="138"/>
      <c r="J69" s="138"/>
      <c r="K69" s="138"/>
      <c r="L69" s="197"/>
      <c r="M69" s="197" t="s">
        <v>72</v>
      </c>
      <c r="N69" s="138"/>
      <c r="O69" s="138"/>
      <c r="P69" s="138"/>
      <c r="Q69" s="138"/>
      <c r="R69" s="138"/>
      <c r="S69" s="138"/>
      <c r="T69" s="138"/>
    </row>
    <row r="70" spans="1:26" s="237" customFormat="1" ht="13.2" x14ac:dyDescent="0.3">
      <c r="A70" s="231"/>
      <c r="B70" s="224" t="s">
        <v>302</v>
      </c>
      <c r="C70" s="213" t="str">
        <f t="shared" si="0"/>
        <v>25 pcs</v>
      </c>
      <c r="D70" s="232" t="s">
        <v>181</v>
      </c>
      <c r="E70" s="225">
        <v>25</v>
      </c>
      <c r="F70" s="240">
        <v>1200</v>
      </c>
      <c r="G70" s="233">
        <f>F70*E70</f>
        <v>30000</v>
      </c>
      <c r="H70" s="127" t="s">
        <v>345</v>
      </c>
      <c r="I70" s="138"/>
      <c r="J70" s="138"/>
      <c r="K70" s="138"/>
      <c r="L70" s="197"/>
      <c r="M70" s="197" t="s">
        <v>72</v>
      </c>
      <c r="N70" s="138"/>
      <c r="O70" s="138"/>
      <c r="P70" s="138"/>
      <c r="Q70" s="138"/>
      <c r="R70" s="138"/>
      <c r="S70" s="138"/>
      <c r="T70" s="138"/>
    </row>
    <row r="71" spans="1:26" s="237" customFormat="1" ht="13.2" x14ac:dyDescent="0.3">
      <c r="A71" s="231"/>
      <c r="B71" s="224" t="s">
        <v>303</v>
      </c>
      <c r="C71" s="213" t="str">
        <f t="shared" si="0"/>
        <v>2 unit</v>
      </c>
      <c r="D71" s="232" t="s">
        <v>191</v>
      </c>
      <c r="E71" s="225">
        <v>2</v>
      </c>
      <c r="F71" s="240">
        <v>14000</v>
      </c>
      <c r="G71" s="233">
        <f>F71*E71</f>
        <v>28000</v>
      </c>
      <c r="H71" s="127" t="s">
        <v>345</v>
      </c>
      <c r="I71" s="138"/>
      <c r="J71" s="138"/>
      <c r="K71" s="138"/>
      <c r="L71" s="197"/>
      <c r="M71" s="197" t="s">
        <v>72</v>
      </c>
      <c r="N71" s="138"/>
      <c r="O71" s="138"/>
      <c r="P71" s="138"/>
      <c r="Q71" s="138"/>
      <c r="R71" s="138"/>
      <c r="S71" s="138"/>
      <c r="T71" s="138"/>
    </row>
    <row r="72" spans="1:26" s="237" customFormat="1" ht="13.2" x14ac:dyDescent="0.3">
      <c r="A72" s="231"/>
      <c r="B72" s="230" t="s">
        <v>307</v>
      </c>
      <c r="C72" s="213" t="str">
        <f t="shared" si="0"/>
        <v>1 unit</v>
      </c>
      <c r="D72" s="232" t="s">
        <v>191</v>
      </c>
      <c r="E72" s="225">
        <v>1</v>
      </c>
      <c r="F72" s="226">
        <v>8000</v>
      </c>
      <c r="G72" s="233">
        <f>F72*E72</f>
        <v>8000</v>
      </c>
      <c r="H72" s="127" t="s">
        <v>345</v>
      </c>
      <c r="I72" s="138"/>
      <c r="J72" s="138"/>
      <c r="K72" s="138"/>
      <c r="L72" s="197"/>
      <c r="M72" s="197" t="s">
        <v>72</v>
      </c>
      <c r="N72" s="138"/>
      <c r="O72" s="138"/>
      <c r="P72" s="138"/>
      <c r="Q72" s="138"/>
      <c r="R72" s="138"/>
      <c r="S72" s="138"/>
      <c r="T72" s="138"/>
    </row>
    <row r="73" spans="1:26" s="237" customFormat="1" ht="26.4" x14ac:dyDescent="0.3">
      <c r="A73" s="231"/>
      <c r="B73" s="230" t="s">
        <v>306</v>
      </c>
      <c r="C73" s="213" t="str">
        <f t="shared" si="0"/>
        <v>1 unit</v>
      </c>
      <c r="D73" s="232" t="s">
        <v>191</v>
      </c>
      <c r="E73" s="225">
        <v>1</v>
      </c>
      <c r="F73" s="226">
        <v>15000</v>
      </c>
      <c r="G73" s="233">
        <f t="shared" ref="G73" si="3">F73*E73</f>
        <v>15000</v>
      </c>
      <c r="H73" s="127" t="s">
        <v>345</v>
      </c>
      <c r="I73" s="138"/>
      <c r="J73" s="138"/>
      <c r="K73" s="138"/>
      <c r="L73" s="197"/>
      <c r="M73" s="197" t="s">
        <v>72</v>
      </c>
      <c r="N73" s="138"/>
      <c r="O73" s="138"/>
      <c r="P73" s="138"/>
      <c r="Q73" s="138"/>
      <c r="R73" s="138"/>
      <c r="S73" s="138"/>
      <c r="T73" s="138"/>
    </row>
    <row r="74" spans="1:26" ht="14.25" customHeight="1" x14ac:dyDescent="0.25">
      <c r="A74" s="121"/>
      <c r="B74" s="133" t="s">
        <v>4</v>
      </c>
      <c r="C74" s="134"/>
      <c r="D74" s="129"/>
      <c r="E74" s="134"/>
      <c r="F74" s="134"/>
      <c r="G74" s="135">
        <f>SUM(G13:G73)</f>
        <v>273000</v>
      </c>
      <c r="H74" s="123"/>
      <c r="I74" s="128"/>
      <c r="J74" s="131"/>
      <c r="K74" s="123"/>
      <c r="L74" s="123"/>
      <c r="M74" s="123"/>
      <c r="N74" s="123"/>
      <c r="O74" s="123"/>
      <c r="P74" s="123"/>
      <c r="Q74" s="123"/>
      <c r="R74" s="123"/>
      <c r="S74" s="128"/>
      <c r="T74" s="128"/>
      <c r="Y74" s="115"/>
      <c r="Z74" s="114"/>
    </row>
    <row r="75" spans="1:26" ht="14.25" customHeight="1" x14ac:dyDescent="0.25">
      <c r="A75" s="139" t="s">
        <v>73</v>
      </c>
      <c r="B75" s="139"/>
      <c r="C75" s="139"/>
      <c r="D75" s="139"/>
      <c r="E75" s="113"/>
      <c r="F75" s="140"/>
      <c r="G75" s="141"/>
      <c r="H75" s="139"/>
      <c r="I75" s="140"/>
      <c r="J75" s="139"/>
      <c r="K75" s="139"/>
      <c r="L75" s="139"/>
      <c r="M75" s="113"/>
      <c r="N75" s="139"/>
      <c r="O75" s="113"/>
      <c r="P75" s="139"/>
      <c r="Q75" s="139"/>
      <c r="R75" s="113"/>
      <c r="S75" s="139"/>
      <c r="T75" s="139"/>
      <c r="Y75" s="115"/>
      <c r="Z75" s="114"/>
    </row>
    <row r="76" spans="1:26" ht="14.25" customHeight="1" x14ac:dyDescent="0.25">
      <c r="A76" s="139"/>
      <c r="B76" s="139"/>
      <c r="C76" s="139"/>
      <c r="D76" s="139"/>
      <c r="E76" s="113"/>
      <c r="F76" s="140"/>
      <c r="G76" s="141"/>
      <c r="H76" s="139"/>
      <c r="I76" s="140"/>
      <c r="J76" s="139"/>
      <c r="K76" s="139"/>
      <c r="L76" s="139"/>
      <c r="M76" s="113"/>
      <c r="N76" s="139"/>
      <c r="O76" s="113"/>
      <c r="P76" s="139"/>
      <c r="Q76" s="139"/>
      <c r="R76" s="113"/>
      <c r="S76" s="139"/>
      <c r="T76" s="139"/>
      <c r="Y76" s="115"/>
      <c r="Z76" s="114"/>
    </row>
    <row r="77" spans="1:26" ht="14.25" customHeight="1" x14ac:dyDescent="0.25">
      <c r="A77" s="139" t="s">
        <v>74</v>
      </c>
      <c r="C77" s="139" t="s">
        <v>75</v>
      </c>
      <c r="D77" s="139"/>
      <c r="E77" s="113"/>
      <c r="F77" s="142"/>
      <c r="H77" s="139"/>
      <c r="I77" s="143"/>
      <c r="J77" s="139"/>
      <c r="L77" s="144" t="s">
        <v>40</v>
      </c>
      <c r="N77" s="221"/>
      <c r="O77" s="221"/>
      <c r="P77" s="144"/>
      <c r="Q77" s="145"/>
      <c r="R77" s="113"/>
      <c r="S77" s="139"/>
      <c r="Y77" s="115"/>
      <c r="Z77" s="114"/>
    </row>
    <row r="78" spans="1:26" ht="14.25" customHeight="1" x14ac:dyDescent="0.25">
      <c r="D78" s="139"/>
      <c r="E78" s="113"/>
      <c r="F78" s="142"/>
      <c r="G78" s="139"/>
      <c r="H78" s="139"/>
      <c r="I78" s="143"/>
      <c r="J78" s="139"/>
      <c r="M78" s="146"/>
      <c r="N78" s="144"/>
      <c r="O78" s="147"/>
      <c r="P78" s="144"/>
      <c r="Q78" s="145"/>
      <c r="R78" s="113"/>
      <c r="S78" s="139"/>
      <c r="Y78" s="115"/>
      <c r="Z78" s="114"/>
    </row>
    <row r="79" spans="1:26" ht="14.25" customHeight="1" x14ac:dyDescent="0.25">
      <c r="D79" s="139"/>
      <c r="E79" s="113"/>
      <c r="F79" s="142"/>
      <c r="M79" s="146"/>
      <c r="N79" s="144"/>
      <c r="O79" s="147"/>
      <c r="P79" s="144"/>
      <c r="Q79" s="145"/>
      <c r="R79" s="113"/>
      <c r="S79" s="139"/>
      <c r="Y79" s="115"/>
      <c r="Z79" s="114"/>
    </row>
    <row r="80" spans="1:26" ht="15" customHeight="1" x14ac:dyDescent="0.25">
      <c r="B80" s="148" t="str">
        <f>B9</f>
        <v>MARIE RANETH E. ESTAÑERO, RN</v>
      </c>
      <c r="C80" s="148"/>
      <c r="D80" s="139"/>
      <c r="E80" s="113"/>
      <c r="F80" s="149"/>
      <c r="G80" s="326" t="s">
        <v>43</v>
      </c>
      <c r="H80" s="326"/>
      <c r="I80" s="326"/>
      <c r="J80" s="326"/>
      <c r="M80" s="327" t="s">
        <v>82</v>
      </c>
      <c r="N80" s="327"/>
      <c r="O80" s="327"/>
      <c r="P80" s="327"/>
      <c r="Q80" s="327"/>
      <c r="R80" s="327"/>
      <c r="S80" s="327"/>
      <c r="T80" s="327"/>
      <c r="Y80" s="115"/>
      <c r="Z80" s="114"/>
    </row>
    <row r="81" spans="2:26" x14ac:dyDescent="0.25">
      <c r="B81" s="113" t="s">
        <v>76</v>
      </c>
      <c r="C81" s="113"/>
      <c r="D81" s="139"/>
      <c r="E81" s="150"/>
      <c r="F81" s="151"/>
      <c r="G81" s="328" t="s">
        <v>77</v>
      </c>
      <c r="H81" s="328"/>
      <c r="I81" s="328"/>
      <c r="J81" s="328"/>
      <c r="M81" s="144" t="s">
        <v>83</v>
      </c>
      <c r="N81" s="144"/>
      <c r="O81" s="144"/>
      <c r="P81" s="144"/>
      <c r="Q81" s="144"/>
      <c r="R81" s="144"/>
      <c r="S81" s="144"/>
      <c r="T81" s="113"/>
      <c r="Y81" s="115"/>
      <c r="Z81" s="114"/>
    </row>
    <row r="82" spans="2:26" x14ac:dyDescent="0.25">
      <c r="Y82" s="115"/>
      <c r="Z82" s="114"/>
    </row>
    <row r="83" spans="2:26" x14ac:dyDescent="0.25">
      <c r="W83" s="152"/>
      <c r="Y83" s="115"/>
      <c r="Z83" s="114"/>
    </row>
    <row r="84" spans="2:26" x14ac:dyDescent="0.25">
      <c r="W84" s="152"/>
      <c r="Y84" s="115"/>
      <c r="Z84" s="114"/>
    </row>
    <row r="85" spans="2:26" x14ac:dyDescent="0.25">
      <c r="W85" s="152"/>
      <c r="Y85" s="115"/>
      <c r="Z85" s="114"/>
    </row>
    <row r="86" spans="2:26" s="139" customFormat="1" ht="13.2" x14ac:dyDescent="0.25">
      <c r="G86" s="156"/>
    </row>
    <row r="87" spans="2:26" s="139" customFormat="1" ht="13.2" x14ac:dyDescent="0.25">
      <c r="D87" s="113"/>
      <c r="F87" s="155"/>
    </row>
    <row r="88" spans="2:26" s="139" customFormat="1" ht="13.2" x14ac:dyDescent="0.25">
      <c r="D88" s="113"/>
      <c r="F88" s="155"/>
    </row>
    <row r="89" spans="2:26" s="139" customFormat="1" ht="13.2" x14ac:dyDescent="0.25">
      <c r="D89" s="113"/>
      <c r="F89" s="155"/>
    </row>
    <row r="90" spans="2:26" s="139" customFormat="1" ht="13.2" x14ac:dyDescent="0.25">
      <c r="D90" s="113"/>
      <c r="F90" s="155"/>
    </row>
    <row r="91" spans="2:26" s="139" customFormat="1" ht="13.2" x14ac:dyDescent="0.25">
      <c r="D91" s="113"/>
      <c r="F91" s="155"/>
    </row>
    <row r="92" spans="2:26" s="139" customFormat="1" ht="13.2" x14ac:dyDescent="0.25">
      <c r="D92" s="113"/>
      <c r="F92" s="155"/>
    </row>
    <row r="93" spans="2:26" s="139" customFormat="1" ht="13.2" x14ac:dyDescent="0.25">
      <c r="D93" s="113"/>
      <c r="F93" s="155"/>
    </row>
    <row r="94" spans="2:26" s="139" customFormat="1" ht="13.2" x14ac:dyDescent="0.25">
      <c r="D94" s="113"/>
      <c r="F94" s="155"/>
    </row>
    <row r="95" spans="2:26" s="139" customFormat="1" ht="13.2" x14ac:dyDescent="0.25">
      <c r="D95" s="113"/>
      <c r="F95" s="155"/>
    </row>
    <row r="96" spans="2:26" s="139" customFormat="1" ht="13.2" x14ac:dyDescent="0.25">
      <c r="D96" s="113"/>
      <c r="F96" s="155"/>
    </row>
    <row r="97" spans="4:6" s="139" customFormat="1" ht="13.2" x14ac:dyDescent="0.25">
      <c r="D97" s="113"/>
      <c r="F97" s="155"/>
    </row>
    <row r="98" spans="4:6" s="139" customFormat="1" ht="13.2" x14ac:dyDescent="0.25">
      <c r="D98" s="113"/>
      <c r="F98" s="155"/>
    </row>
    <row r="99" spans="4:6" s="139" customFormat="1" ht="13.2" x14ac:dyDescent="0.25">
      <c r="D99" s="113"/>
      <c r="F99" s="155"/>
    </row>
    <row r="100" spans="4:6" s="139" customFormat="1" ht="13.2" x14ac:dyDescent="0.25">
      <c r="D100" s="113"/>
      <c r="F100" s="155"/>
    </row>
    <row r="101" spans="4:6" s="139" customFormat="1" ht="13.2" x14ac:dyDescent="0.25">
      <c r="D101" s="113"/>
      <c r="F101" s="155"/>
    </row>
    <row r="102" spans="4:6" s="139" customFormat="1" ht="13.2" x14ac:dyDescent="0.25">
      <c r="D102" s="113"/>
      <c r="F102" s="155"/>
    </row>
    <row r="103" spans="4:6" s="139" customFormat="1" ht="13.2" x14ac:dyDescent="0.25">
      <c r="D103" s="113"/>
      <c r="F103" s="155"/>
    </row>
    <row r="104" spans="4:6" s="139" customFormat="1" ht="13.2" x14ac:dyDescent="0.25">
      <c r="D104" s="113"/>
      <c r="F104" s="155"/>
    </row>
    <row r="105" spans="4:6" s="139" customFormat="1" ht="13.2" x14ac:dyDescent="0.25">
      <c r="D105" s="113"/>
      <c r="F105" s="155"/>
    </row>
    <row r="106" spans="4:6" s="139" customFormat="1" ht="13.2" x14ac:dyDescent="0.25">
      <c r="D106" s="113"/>
      <c r="F106" s="155"/>
    </row>
    <row r="107" spans="4:6" s="139" customFormat="1" ht="13.2" x14ac:dyDescent="0.25">
      <c r="D107" s="113"/>
      <c r="F107" s="155"/>
    </row>
    <row r="108" spans="4:6" s="139" customFormat="1" ht="13.2" x14ac:dyDescent="0.25">
      <c r="D108" s="113"/>
      <c r="F108" s="155"/>
    </row>
    <row r="109" spans="4:6" s="139" customFormat="1" ht="13.2" x14ac:dyDescent="0.25">
      <c r="D109" s="113"/>
      <c r="F109" s="155"/>
    </row>
    <row r="110" spans="4:6" s="139" customFormat="1" ht="13.2" x14ac:dyDescent="0.25">
      <c r="D110" s="113"/>
      <c r="F110" s="155"/>
    </row>
    <row r="111" spans="4:6" s="139" customFormat="1" ht="13.2" x14ac:dyDescent="0.25">
      <c r="D111" s="113"/>
      <c r="F111" s="155"/>
    </row>
    <row r="112" spans="4:6" s="139" customFormat="1" ht="13.2" x14ac:dyDescent="0.25">
      <c r="D112" s="113"/>
      <c r="F112" s="155"/>
    </row>
    <row r="113" spans="4:6" s="139" customFormat="1" ht="13.2" x14ac:dyDescent="0.25">
      <c r="D113" s="113"/>
      <c r="F113" s="155"/>
    </row>
    <row r="114" spans="4:6" s="139" customFormat="1" ht="13.2" x14ac:dyDescent="0.25">
      <c r="D114" s="113"/>
      <c r="F114" s="155"/>
    </row>
    <row r="115" spans="4:6" s="139" customFormat="1" ht="13.2" x14ac:dyDescent="0.25">
      <c r="D115" s="113"/>
      <c r="F115" s="155"/>
    </row>
    <row r="116" spans="4:6" s="139" customFormat="1" ht="13.2" x14ac:dyDescent="0.25">
      <c r="D116" s="113"/>
      <c r="F116" s="155"/>
    </row>
    <row r="117" spans="4:6" s="139" customFormat="1" ht="13.2" x14ac:dyDescent="0.25">
      <c r="D117" s="113"/>
      <c r="F117" s="155"/>
    </row>
    <row r="118" spans="4:6" s="139" customFormat="1" ht="13.2" x14ac:dyDescent="0.25">
      <c r="D118" s="113"/>
      <c r="F118" s="155"/>
    </row>
    <row r="119" spans="4:6" s="139" customFormat="1" ht="13.2" x14ac:dyDescent="0.25">
      <c r="D119" s="113"/>
      <c r="F119" s="155"/>
    </row>
    <row r="120" spans="4:6" s="139" customFormat="1" ht="13.2" x14ac:dyDescent="0.25">
      <c r="D120" s="113"/>
      <c r="F120" s="155"/>
    </row>
    <row r="121" spans="4:6" s="139" customFormat="1" ht="13.2" x14ac:dyDescent="0.25">
      <c r="D121" s="113"/>
      <c r="F121" s="155"/>
    </row>
    <row r="122" spans="4:6" s="139" customFormat="1" ht="13.2" x14ac:dyDescent="0.25">
      <c r="D122" s="113"/>
      <c r="F122" s="155"/>
    </row>
    <row r="123" spans="4:6" s="139" customFormat="1" ht="13.2" x14ac:dyDescent="0.25">
      <c r="D123" s="113"/>
      <c r="F123" s="155"/>
    </row>
    <row r="124" spans="4:6" s="139" customFormat="1" ht="13.2" x14ac:dyDescent="0.25">
      <c r="D124" s="113"/>
      <c r="F124" s="155"/>
    </row>
    <row r="125" spans="4:6" s="139" customFormat="1" ht="13.2" x14ac:dyDescent="0.25">
      <c r="D125" s="113"/>
      <c r="F125" s="155"/>
    </row>
    <row r="126" spans="4:6" s="139" customFormat="1" ht="13.2" x14ac:dyDescent="0.25">
      <c r="D126" s="113"/>
      <c r="F126" s="155"/>
    </row>
    <row r="127" spans="4:6" s="139" customFormat="1" ht="13.2" x14ac:dyDescent="0.25">
      <c r="D127" s="113"/>
      <c r="F127" s="155"/>
    </row>
    <row r="128" spans="4:6" s="139" customFormat="1" ht="13.2" x14ac:dyDescent="0.25">
      <c r="D128" s="113"/>
      <c r="F128" s="155"/>
    </row>
    <row r="129" spans="4:6" s="139" customFormat="1" ht="13.2" x14ac:dyDescent="0.25">
      <c r="D129" s="113"/>
      <c r="F129" s="155"/>
    </row>
    <row r="130" spans="4:6" s="139" customFormat="1" ht="13.2" x14ac:dyDescent="0.25">
      <c r="D130" s="113"/>
      <c r="F130" s="155"/>
    </row>
    <row r="131" spans="4:6" s="139" customFormat="1" ht="13.2" x14ac:dyDescent="0.25">
      <c r="D131" s="113"/>
      <c r="F131" s="155"/>
    </row>
    <row r="132" spans="4:6" s="139" customFormat="1" ht="13.2" x14ac:dyDescent="0.25">
      <c r="D132" s="113"/>
      <c r="F132" s="155"/>
    </row>
    <row r="133" spans="4:6" s="139" customFormat="1" ht="13.2" x14ac:dyDescent="0.25">
      <c r="D133" s="113"/>
      <c r="F133" s="155"/>
    </row>
    <row r="134" spans="4:6" s="139" customFormat="1" ht="13.2" x14ac:dyDescent="0.25">
      <c r="D134" s="113"/>
      <c r="F134" s="155"/>
    </row>
    <row r="135" spans="4:6" s="139" customFormat="1" ht="13.2" x14ac:dyDescent="0.25">
      <c r="D135" s="113"/>
      <c r="F135" s="155"/>
    </row>
    <row r="136" spans="4:6" s="139" customFormat="1" ht="13.2" x14ac:dyDescent="0.25">
      <c r="D136" s="113"/>
      <c r="F136" s="155"/>
    </row>
    <row r="137" spans="4:6" s="139" customFormat="1" ht="13.2" x14ac:dyDescent="0.25">
      <c r="D137" s="113"/>
      <c r="F137" s="155"/>
    </row>
    <row r="138" spans="4:6" s="139" customFormat="1" ht="13.2" x14ac:dyDescent="0.25">
      <c r="D138" s="113"/>
      <c r="F138" s="155"/>
    </row>
    <row r="139" spans="4:6" s="139" customFormat="1" ht="13.2" x14ac:dyDescent="0.25">
      <c r="D139" s="113"/>
      <c r="F139" s="155"/>
    </row>
    <row r="140" spans="4:6" s="139" customFormat="1" ht="13.2" x14ac:dyDescent="0.25">
      <c r="D140" s="113"/>
      <c r="F140" s="155"/>
    </row>
    <row r="141" spans="4:6" s="139" customFormat="1" ht="13.2" x14ac:dyDescent="0.25">
      <c r="D141" s="113"/>
      <c r="F141" s="155"/>
    </row>
    <row r="142" spans="4:6" s="139" customFormat="1" ht="13.2" x14ac:dyDescent="0.25">
      <c r="D142" s="113"/>
      <c r="F142" s="155"/>
    </row>
    <row r="143" spans="4:6" s="139" customFormat="1" ht="13.2" x14ac:dyDescent="0.25">
      <c r="D143" s="113"/>
      <c r="F143" s="155"/>
    </row>
  </sheetData>
  <mergeCells count="19">
    <mergeCell ref="A6:T6"/>
    <mergeCell ref="A1:T1"/>
    <mergeCell ref="A2:T2"/>
    <mergeCell ref="A3:T3"/>
    <mergeCell ref="A4:T4"/>
    <mergeCell ref="A5:T5"/>
    <mergeCell ref="G80:J80"/>
    <mergeCell ref="M80:T80"/>
    <mergeCell ref="G81:J81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</mergeCells>
  <pageMargins left="0.7" right="0.7" top="0.75" bottom="0.75" header="0.3" footer="0.3"/>
  <pageSetup paperSize="9" scale="8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2"/>
  <sheetViews>
    <sheetView view="pageBreakPreview" zoomScale="85" zoomScaleNormal="100" zoomScaleSheetLayoutView="85" workbookViewId="0">
      <selection activeCell="H34" sqref="H34"/>
    </sheetView>
  </sheetViews>
  <sheetFormatPr defaultColWidth="9.109375" defaultRowHeight="13.8" x14ac:dyDescent="0.25"/>
  <cols>
    <col min="1" max="1" width="10.88671875" style="104" customWidth="1"/>
    <col min="2" max="2" width="34.4414062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1.88671875" style="104" customWidth="1"/>
    <col min="8" max="8" width="11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252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253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185" customFormat="1" ht="14.25" customHeight="1" x14ac:dyDescent="0.25">
      <c r="A13" s="160"/>
      <c r="B13" s="129" t="s">
        <v>254</v>
      </c>
      <c r="C13" s="194" t="str">
        <f t="shared" ref="C13:C22" si="0">E13&amp;" "&amp;D13</f>
        <v>12 pcs</v>
      </c>
      <c r="D13" s="192" t="s">
        <v>181</v>
      </c>
      <c r="E13" s="130">
        <v>12</v>
      </c>
      <c r="F13" s="125">
        <v>950</v>
      </c>
      <c r="G13" s="190">
        <f t="shared" ref="G13:G22" si="1">F13*E13</f>
        <v>11400</v>
      </c>
      <c r="H13" s="127" t="s">
        <v>71</v>
      </c>
      <c r="I13" s="188"/>
      <c r="J13" s="188"/>
      <c r="K13" s="188"/>
      <c r="L13" s="123" t="s">
        <v>72</v>
      </c>
      <c r="M13" s="216"/>
      <c r="N13" s="188"/>
      <c r="O13" s="188"/>
      <c r="P13" s="188"/>
      <c r="Q13" s="188"/>
      <c r="R13" s="188"/>
      <c r="S13" s="188"/>
      <c r="T13" s="188"/>
    </row>
    <row r="14" spans="1:26" s="185" customFormat="1" ht="14.25" customHeight="1" x14ac:dyDescent="0.25">
      <c r="A14" s="160"/>
      <c r="B14" s="129" t="s">
        <v>255</v>
      </c>
      <c r="C14" s="194" t="str">
        <f t="shared" si="0"/>
        <v>12 pcs</v>
      </c>
      <c r="D14" s="192" t="s">
        <v>181</v>
      </c>
      <c r="E14" s="130">
        <v>12</v>
      </c>
      <c r="F14" s="125">
        <v>3300</v>
      </c>
      <c r="G14" s="190">
        <f t="shared" si="1"/>
        <v>39600</v>
      </c>
      <c r="H14" s="127" t="s">
        <v>71</v>
      </c>
      <c r="I14" s="188"/>
      <c r="J14" s="188"/>
      <c r="K14" s="188"/>
      <c r="L14" s="123" t="s">
        <v>72</v>
      </c>
      <c r="M14" s="216"/>
      <c r="N14" s="188"/>
      <c r="O14" s="188"/>
      <c r="P14" s="188"/>
      <c r="Q14" s="188"/>
      <c r="R14" s="188"/>
      <c r="S14" s="188"/>
      <c r="T14" s="188"/>
    </row>
    <row r="15" spans="1:26" s="185" customFormat="1" ht="14.25" customHeight="1" x14ac:dyDescent="0.25">
      <c r="A15" s="160"/>
      <c r="B15" s="129" t="s">
        <v>256</v>
      </c>
      <c r="C15" s="194" t="str">
        <f t="shared" si="0"/>
        <v>12 pcs</v>
      </c>
      <c r="D15" s="192" t="s">
        <v>181</v>
      </c>
      <c r="E15" s="130">
        <v>12</v>
      </c>
      <c r="F15" s="125">
        <v>3250</v>
      </c>
      <c r="G15" s="190">
        <f t="shared" si="1"/>
        <v>39000</v>
      </c>
      <c r="H15" s="127" t="s">
        <v>71</v>
      </c>
      <c r="I15" s="188"/>
      <c r="J15" s="188"/>
      <c r="K15" s="188"/>
      <c r="L15" s="123" t="s">
        <v>72</v>
      </c>
      <c r="M15" s="216"/>
      <c r="N15" s="188"/>
      <c r="O15" s="188"/>
      <c r="P15" s="188"/>
      <c r="Q15" s="188"/>
      <c r="R15" s="188"/>
      <c r="S15" s="188"/>
      <c r="T15" s="188"/>
    </row>
    <row r="16" spans="1:26" s="185" customFormat="1" ht="14.25" customHeight="1" x14ac:dyDescent="0.25">
      <c r="A16" s="160"/>
      <c r="B16" s="129" t="s">
        <v>257</v>
      </c>
      <c r="C16" s="194" t="str">
        <f t="shared" si="0"/>
        <v>12 pcs</v>
      </c>
      <c r="D16" s="192" t="s">
        <v>181</v>
      </c>
      <c r="E16" s="130">
        <v>12</v>
      </c>
      <c r="F16" s="125">
        <v>1900</v>
      </c>
      <c r="G16" s="190">
        <f t="shared" si="1"/>
        <v>22800</v>
      </c>
      <c r="H16" s="127" t="s">
        <v>71</v>
      </c>
      <c r="I16" s="188"/>
      <c r="J16" s="188"/>
      <c r="K16" s="188"/>
      <c r="L16" s="123" t="s">
        <v>72</v>
      </c>
      <c r="M16" s="216"/>
      <c r="N16" s="188"/>
      <c r="O16" s="188"/>
      <c r="P16" s="188"/>
      <c r="Q16" s="188"/>
      <c r="R16" s="188"/>
      <c r="S16" s="188"/>
      <c r="T16" s="188"/>
    </row>
    <row r="17" spans="1:26" s="185" customFormat="1" ht="14.25" customHeight="1" x14ac:dyDescent="0.25">
      <c r="A17" s="160"/>
      <c r="B17" s="129" t="s">
        <v>258</v>
      </c>
      <c r="C17" s="194" t="str">
        <f t="shared" si="0"/>
        <v>22 pcs</v>
      </c>
      <c r="D17" s="192" t="s">
        <v>181</v>
      </c>
      <c r="E17" s="130">
        <v>22</v>
      </c>
      <c r="F17" s="125">
        <v>1900</v>
      </c>
      <c r="G17" s="190">
        <f t="shared" si="1"/>
        <v>41800</v>
      </c>
      <c r="H17" s="127" t="s">
        <v>71</v>
      </c>
      <c r="I17" s="188"/>
      <c r="J17" s="188"/>
      <c r="K17" s="188"/>
      <c r="L17" s="123" t="s">
        <v>72</v>
      </c>
      <c r="M17" s="216"/>
      <c r="N17" s="188"/>
      <c r="O17" s="188"/>
      <c r="P17" s="188"/>
      <c r="Q17" s="188"/>
      <c r="R17" s="188"/>
      <c r="S17" s="188"/>
      <c r="T17" s="188"/>
    </row>
    <row r="18" spans="1:26" s="185" customFormat="1" ht="14.25" customHeight="1" x14ac:dyDescent="0.25">
      <c r="A18" s="160"/>
      <c r="B18" s="129" t="s">
        <v>259</v>
      </c>
      <c r="C18" s="194" t="str">
        <f t="shared" si="0"/>
        <v>6 pcs</v>
      </c>
      <c r="D18" s="192" t="s">
        <v>181</v>
      </c>
      <c r="E18" s="130">
        <v>6</v>
      </c>
      <c r="F18" s="125">
        <v>3700</v>
      </c>
      <c r="G18" s="190">
        <f t="shared" si="1"/>
        <v>22200</v>
      </c>
      <c r="H18" s="127" t="s">
        <v>71</v>
      </c>
      <c r="I18" s="188"/>
      <c r="J18" s="188"/>
      <c r="K18" s="188"/>
      <c r="L18" s="123" t="s">
        <v>72</v>
      </c>
      <c r="M18" s="216"/>
      <c r="N18" s="188"/>
      <c r="O18" s="188"/>
      <c r="P18" s="188"/>
      <c r="Q18" s="188"/>
      <c r="R18" s="188"/>
      <c r="S18" s="188"/>
      <c r="T18" s="188"/>
    </row>
    <row r="19" spans="1:26" s="185" customFormat="1" ht="14.25" customHeight="1" x14ac:dyDescent="0.25">
      <c r="A19" s="160"/>
      <c r="B19" s="129" t="s">
        <v>260</v>
      </c>
      <c r="C19" s="194" t="str">
        <f t="shared" si="0"/>
        <v>12 pcs</v>
      </c>
      <c r="D19" s="136" t="s">
        <v>181</v>
      </c>
      <c r="E19" s="130">
        <v>12</v>
      </c>
      <c r="F19" s="125">
        <v>1200</v>
      </c>
      <c r="G19" s="190">
        <f t="shared" si="1"/>
        <v>14400</v>
      </c>
      <c r="H19" s="127" t="s">
        <v>71</v>
      </c>
      <c r="I19" s="188"/>
      <c r="J19" s="188"/>
      <c r="K19" s="188"/>
      <c r="L19" s="123" t="s">
        <v>72</v>
      </c>
      <c r="M19" s="216"/>
      <c r="N19" s="188"/>
      <c r="O19" s="188"/>
      <c r="P19" s="188"/>
      <c r="Q19" s="188"/>
      <c r="R19" s="188"/>
      <c r="S19" s="188"/>
      <c r="T19" s="188"/>
    </row>
    <row r="20" spans="1:26" s="185" customFormat="1" ht="14.25" customHeight="1" x14ac:dyDescent="0.25">
      <c r="A20" s="160"/>
      <c r="B20" s="129" t="s">
        <v>261</v>
      </c>
      <c r="C20" s="194" t="str">
        <f t="shared" si="0"/>
        <v>6 pcs</v>
      </c>
      <c r="D20" s="136" t="s">
        <v>181</v>
      </c>
      <c r="E20" s="130">
        <v>6</v>
      </c>
      <c r="F20" s="125">
        <v>700</v>
      </c>
      <c r="G20" s="190">
        <f t="shared" si="1"/>
        <v>4200</v>
      </c>
      <c r="H20" s="127" t="s">
        <v>71</v>
      </c>
      <c r="I20" s="188"/>
      <c r="J20" s="188"/>
      <c r="K20" s="188"/>
      <c r="L20" s="123" t="s">
        <v>72</v>
      </c>
      <c r="M20" s="216"/>
      <c r="N20" s="188"/>
      <c r="O20" s="188"/>
      <c r="P20" s="188"/>
      <c r="Q20" s="188"/>
      <c r="R20" s="188"/>
      <c r="S20" s="188"/>
      <c r="T20" s="188"/>
    </row>
    <row r="21" spans="1:26" s="185" customFormat="1" ht="14.25" customHeight="1" x14ac:dyDescent="0.25">
      <c r="A21" s="160"/>
      <c r="B21" s="129" t="s">
        <v>262</v>
      </c>
      <c r="C21" s="194" t="str">
        <f t="shared" si="0"/>
        <v>8 pcs</v>
      </c>
      <c r="D21" s="136" t="s">
        <v>181</v>
      </c>
      <c r="E21" s="130">
        <v>8</v>
      </c>
      <c r="F21" s="125">
        <v>1700</v>
      </c>
      <c r="G21" s="190">
        <f t="shared" si="1"/>
        <v>13600</v>
      </c>
      <c r="H21" s="127" t="s">
        <v>71</v>
      </c>
      <c r="I21" s="188"/>
      <c r="J21" s="188"/>
      <c r="K21" s="188"/>
      <c r="L21" s="123" t="s">
        <v>72</v>
      </c>
      <c r="M21" s="188"/>
      <c r="N21" s="188"/>
      <c r="O21" s="188"/>
      <c r="P21" s="188"/>
      <c r="Q21" s="188"/>
      <c r="R21" s="188"/>
      <c r="S21" s="188"/>
      <c r="T21" s="188"/>
    </row>
    <row r="22" spans="1:26" s="185" customFormat="1" ht="14.25" customHeight="1" x14ac:dyDescent="0.25">
      <c r="A22" s="160"/>
      <c r="B22" s="129" t="s">
        <v>263</v>
      </c>
      <c r="C22" s="194" t="str">
        <f t="shared" si="0"/>
        <v>2 unit</v>
      </c>
      <c r="D22" s="136" t="s">
        <v>191</v>
      </c>
      <c r="E22" s="131">
        <v>2</v>
      </c>
      <c r="F22" s="125">
        <v>30000</v>
      </c>
      <c r="G22" s="190">
        <f t="shared" si="1"/>
        <v>60000</v>
      </c>
      <c r="H22" s="127" t="s">
        <v>71</v>
      </c>
      <c r="I22" s="188"/>
      <c r="J22" s="188"/>
      <c r="K22" s="188"/>
      <c r="L22" s="123" t="s">
        <v>72</v>
      </c>
      <c r="M22" s="188"/>
      <c r="N22" s="188"/>
      <c r="O22" s="188"/>
      <c r="P22" s="188"/>
      <c r="Q22" s="188"/>
      <c r="R22" s="188"/>
      <c r="S22" s="188"/>
      <c r="T22" s="188"/>
    </row>
    <row r="23" spans="1:26" ht="14.25" customHeight="1" x14ac:dyDescent="0.25">
      <c r="A23" s="121"/>
      <c r="B23" s="133" t="s">
        <v>4</v>
      </c>
      <c r="C23" s="134"/>
      <c r="D23" s="129"/>
      <c r="E23" s="134"/>
      <c r="F23" s="134"/>
      <c r="G23" s="135">
        <f>SUM(G13:G22)</f>
        <v>269000</v>
      </c>
      <c r="H23" s="123"/>
      <c r="I23" s="128"/>
      <c r="J23" s="131"/>
      <c r="K23" s="123"/>
      <c r="L23" s="123"/>
      <c r="M23" s="123"/>
      <c r="N23" s="123"/>
      <c r="O23" s="123"/>
      <c r="P23" s="123"/>
      <c r="Q23" s="123"/>
      <c r="R23" s="123"/>
      <c r="S23" s="128"/>
      <c r="T23" s="128"/>
      <c r="Y23" s="115"/>
      <c r="Z23" s="114"/>
    </row>
    <row r="24" spans="1:26" ht="14.25" customHeight="1" x14ac:dyDescent="0.25">
      <c r="A24" s="139" t="s">
        <v>73</v>
      </c>
      <c r="B24" s="139"/>
      <c r="C24" s="139"/>
      <c r="D24" s="139"/>
      <c r="E24" s="113"/>
      <c r="F24" s="140"/>
      <c r="G24" s="141"/>
      <c r="H24" s="139"/>
      <c r="I24" s="140"/>
      <c r="J24" s="139"/>
      <c r="K24" s="139"/>
      <c r="L24" s="139"/>
      <c r="M24" s="113"/>
      <c r="N24" s="139"/>
      <c r="O24" s="113"/>
      <c r="P24" s="139"/>
      <c r="Q24" s="139"/>
      <c r="R24" s="113"/>
      <c r="S24" s="139"/>
      <c r="T24" s="139"/>
      <c r="Y24" s="115"/>
      <c r="Z24" s="114"/>
    </row>
    <row r="25" spans="1:26" ht="14.25" customHeight="1" x14ac:dyDescent="0.25">
      <c r="A25" s="139"/>
      <c r="B25" s="139"/>
      <c r="C25" s="139"/>
      <c r="D25" s="139"/>
      <c r="E25" s="113"/>
      <c r="F25" s="140"/>
      <c r="G25" s="141"/>
      <c r="H25" s="139"/>
      <c r="I25" s="140"/>
      <c r="J25" s="139"/>
      <c r="K25" s="139"/>
      <c r="L25" s="139"/>
      <c r="M25" s="113"/>
      <c r="N25" s="139"/>
      <c r="O25" s="113"/>
      <c r="P25" s="139"/>
      <c r="Q25" s="139"/>
      <c r="R25" s="113"/>
      <c r="S25" s="139"/>
      <c r="T25" s="139"/>
      <c r="Y25" s="115"/>
      <c r="Z25" s="114"/>
    </row>
    <row r="26" spans="1:26" ht="14.25" customHeight="1" x14ac:dyDescent="0.25">
      <c r="A26" s="139" t="s">
        <v>74</v>
      </c>
      <c r="D26" s="139"/>
      <c r="E26" s="113"/>
      <c r="F26" s="142"/>
      <c r="G26" s="139" t="s">
        <v>75</v>
      </c>
      <c r="H26" s="139"/>
      <c r="I26" s="143"/>
      <c r="J26" s="139"/>
      <c r="M26" s="325" t="s">
        <v>40</v>
      </c>
      <c r="N26" s="325"/>
      <c r="O26" s="325"/>
      <c r="P26" s="144"/>
      <c r="Q26" s="145"/>
      <c r="R26" s="113"/>
      <c r="S26" s="139"/>
      <c r="Y26" s="115"/>
      <c r="Z26" s="114"/>
    </row>
    <row r="27" spans="1:26" ht="14.25" customHeight="1" x14ac:dyDescent="0.25">
      <c r="D27" s="139"/>
      <c r="E27" s="113"/>
      <c r="F27" s="142"/>
      <c r="G27" s="139"/>
      <c r="H27" s="139"/>
      <c r="I27" s="143"/>
      <c r="J27" s="139"/>
      <c r="M27" s="146"/>
      <c r="N27" s="144"/>
      <c r="O27" s="147"/>
      <c r="P27" s="144"/>
      <c r="Q27" s="145"/>
      <c r="R27" s="113"/>
      <c r="S27" s="139"/>
      <c r="Y27" s="115"/>
      <c r="Z27" s="114"/>
    </row>
    <row r="28" spans="1:26" ht="14.25" customHeight="1" x14ac:dyDescent="0.25">
      <c r="D28" s="139"/>
      <c r="E28" s="113"/>
      <c r="F28" s="142"/>
      <c r="M28" s="146"/>
      <c r="N28" s="144"/>
      <c r="O28" s="147"/>
      <c r="P28" s="144"/>
      <c r="Q28" s="145"/>
      <c r="R28" s="113"/>
      <c r="S28" s="139"/>
      <c r="Y28" s="115"/>
      <c r="Z28" s="114"/>
    </row>
    <row r="29" spans="1:26" x14ac:dyDescent="0.25">
      <c r="B29" s="148" t="str">
        <f>B9</f>
        <v>AMY M. MABATID</v>
      </c>
      <c r="C29" s="148"/>
      <c r="D29" s="139"/>
      <c r="E29" s="113"/>
      <c r="F29" s="149"/>
      <c r="G29" s="326" t="s">
        <v>43</v>
      </c>
      <c r="H29" s="326"/>
      <c r="I29" s="326"/>
      <c r="J29" s="326"/>
      <c r="M29" s="327" t="s">
        <v>82</v>
      </c>
      <c r="N29" s="327"/>
      <c r="O29" s="327"/>
      <c r="P29" s="327"/>
      <c r="Q29" s="327"/>
      <c r="R29" s="327"/>
      <c r="S29" s="327"/>
      <c r="Y29" s="115"/>
      <c r="Z29" s="114"/>
    </row>
    <row r="30" spans="1:26" x14ac:dyDescent="0.25">
      <c r="B30" s="113" t="s">
        <v>76</v>
      </c>
      <c r="C30" s="113"/>
      <c r="D30" s="139"/>
      <c r="E30" s="150"/>
      <c r="F30" s="151"/>
      <c r="G30" s="328" t="s">
        <v>77</v>
      </c>
      <c r="H30" s="328"/>
      <c r="I30" s="328"/>
      <c r="J30" s="328"/>
      <c r="M30" s="329" t="s">
        <v>83</v>
      </c>
      <c r="N30" s="329"/>
      <c r="O30" s="329"/>
      <c r="P30" s="329"/>
      <c r="Q30" s="329"/>
      <c r="R30" s="329"/>
      <c r="S30" s="329"/>
      <c r="T30" s="113"/>
      <c r="Y30" s="115"/>
      <c r="Z30" s="114"/>
    </row>
    <row r="31" spans="1:26" x14ac:dyDescent="0.25">
      <c r="Y31" s="115"/>
      <c r="Z31" s="114"/>
    </row>
    <row r="32" spans="1:26" x14ac:dyDescent="0.25">
      <c r="W32" s="152"/>
      <c r="Y32" s="115"/>
      <c r="Z32" s="114"/>
    </row>
    <row r="33" spans="4:26" x14ac:dyDescent="0.25">
      <c r="W33" s="152"/>
      <c r="Y33" s="115"/>
      <c r="Z33" s="114"/>
    </row>
    <row r="34" spans="4:26" x14ac:dyDescent="0.25">
      <c r="W34" s="152"/>
      <c r="Y34" s="115"/>
      <c r="Z34" s="114"/>
    </row>
    <row r="35" spans="4:26" s="139" customFormat="1" ht="13.2" x14ac:dyDescent="0.25">
      <c r="G35" s="156"/>
    </row>
    <row r="36" spans="4:26" s="139" customFormat="1" ht="13.2" x14ac:dyDescent="0.25">
      <c r="D36" s="113"/>
      <c r="F36" s="155"/>
    </row>
    <row r="37" spans="4:26" s="139" customFormat="1" ht="13.2" x14ac:dyDescent="0.25">
      <c r="D37" s="113"/>
      <c r="F37" s="155"/>
    </row>
    <row r="38" spans="4:26" s="139" customFormat="1" ht="13.2" x14ac:dyDescent="0.25">
      <c r="D38" s="113"/>
      <c r="F38" s="155"/>
    </row>
    <row r="39" spans="4:26" s="139" customFormat="1" ht="13.2" x14ac:dyDescent="0.25">
      <c r="D39" s="113"/>
      <c r="F39" s="155"/>
    </row>
    <row r="40" spans="4:26" s="139" customFormat="1" ht="13.2" x14ac:dyDescent="0.25">
      <c r="D40" s="113"/>
      <c r="F40" s="155"/>
    </row>
    <row r="41" spans="4:26" s="139" customFormat="1" ht="13.2" x14ac:dyDescent="0.25">
      <c r="D41" s="113"/>
      <c r="F41" s="155"/>
    </row>
    <row r="42" spans="4:26" s="139" customFormat="1" ht="13.2" x14ac:dyDescent="0.25">
      <c r="D42" s="113"/>
      <c r="F42" s="155"/>
    </row>
    <row r="43" spans="4:26" s="139" customFormat="1" ht="13.2" x14ac:dyDescent="0.25">
      <c r="D43" s="113"/>
      <c r="F43" s="155"/>
    </row>
    <row r="44" spans="4:26" s="139" customFormat="1" ht="13.2" x14ac:dyDescent="0.25">
      <c r="D44" s="113"/>
      <c r="F44" s="155"/>
    </row>
    <row r="45" spans="4:26" s="139" customFormat="1" ht="13.2" x14ac:dyDescent="0.25">
      <c r="D45" s="113"/>
      <c r="F45" s="155"/>
    </row>
    <row r="46" spans="4:26" s="139" customFormat="1" ht="13.2" x14ac:dyDescent="0.25">
      <c r="D46" s="113"/>
      <c r="F46" s="155"/>
    </row>
    <row r="47" spans="4:26" s="139" customFormat="1" ht="13.2" x14ac:dyDescent="0.25">
      <c r="D47" s="113"/>
      <c r="F47" s="155"/>
    </row>
    <row r="48" spans="4:2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</sheetData>
  <mergeCells count="21">
    <mergeCell ref="M26:O26"/>
    <mergeCell ref="G29:J29"/>
    <mergeCell ref="M29:S29"/>
    <mergeCell ref="G30:J30"/>
    <mergeCell ref="M30:S30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3"/>
  <sheetViews>
    <sheetView view="pageBreakPreview" topLeftCell="A4" zoomScaleNormal="100" zoomScaleSheetLayoutView="100" workbookViewId="0">
      <selection activeCell="B10" sqref="B10"/>
    </sheetView>
  </sheetViews>
  <sheetFormatPr defaultColWidth="9.109375" defaultRowHeight="13.8" x14ac:dyDescent="0.25"/>
  <cols>
    <col min="1" max="1" width="10.88671875" style="104" customWidth="1"/>
    <col min="2" max="2" width="34.4414062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1.88671875" style="104" customWidth="1"/>
    <col min="8" max="8" width="11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252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275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200" customFormat="1" ht="13.2" x14ac:dyDescent="0.25">
      <c r="A13" s="211"/>
      <c r="B13" s="218" t="s">
        <v>264</v>
      </c>
      <c r="C13" s="194" t="str">
        <f t="shared" ref="C13:C23" si="0">E13&amp;" "&amp;D13</f>
        <v>2 unit</v>
      </c>
      <c r="D13" s="217" t="s">
        <v>191</v>
      </c>
      <c r="E13" s="194">
        <v>2</v>
      </c>
      <c r="F13" s="219">
        <v>35000</v>
      </c>
      <c r="G13" s="203">
        <f>F13*E13</f>
        <v>70000</v>
      </c>
      <c r="H13" s="127" t="s">
        <v>71</v>
      </c>
      <c r="I13" s="196"/>
      <c r="J13" s="123" t="s">
        <v>72</v>
      </c>
      <c r="K13" s="196"/>
      <c r="L13" s="123"/>
      <c r="M13" s="196"/>
      <c r="N13" s="196"/>
      <c r="O13" s="196"/>
      <c r="P13" s="196"/>
      <c r="Q13" s="196"/>
      <c r="R13" s="196"/>
      <c r="S13" s="196"/>
      <c r="T13" s="196"/>
    </row>
    <row r="14" spans="1:26" s="200" customFormat="1" ht="13.2" x14ac:dyDescent="0.25">
      <c r="A14" s="211"/>
      <c r="B14" s="218" t="s">
        <v>265</v>
      </c>
      <c r="C14" s="194" t="str">
        <f t="shared" si="0"/>
        <v>1 unit</v>
      </c>
      <c r="D14" s="217" t="s">
        <v>191</v>
      </c>
      <c r="E14" s="194">
        <v>1</v>
      </c>
      <c r="F14" s="219">
        <v>40000</v>
      </c>
      <c r="G14" s="203">
        <f>F14*E14</f>
        <v>40000</v>
      </c>
      <c r="H14" s="127" t="s">
        <v>71</v>
      </c>
      <c r="I14" s="196"/>
      <c r="J14" s="123" t="s">
        <v>72</v>
      </c>
      <c r="K14" s="196"/>
      <c r="L14" s="123"/>
      <c r="M14" s="196"/>
      <c r="N14" s="196"/>
      <c r="O14" s="196"/>
      <c r="P14" s="196"/>
      <c r="Q14" s="196"/>
      <c r="R14" s="196"/>
      <c r="S14" s="196"/>
      <c r="T14" s="196"/>
    </row>
    <row r="15" spans="1:26" s="200" customFormat="1" ht="13.2" x14ac:dyDescent="0.25">
      <c r="A15" s="211"/>
      <c r="B15" s="218" t="s">
        <v>266</v>
      </c>
      <c r="C15" s="194" t="str">
        <f t="shared" si="0"/>
        <v xml:space="preserve"> </v>
      </c>
      <c r="D15" s="217"/>
      <c r="E15" s="194"/>
      <c r="F15" s="219"/>
      <c r="G15" s="203"/>
      <c r="H15" s="127" t="s">
        <v>71</v>
      </c>
      <c r="I15" s="196"/>
      <c r="J15" s="123" t="s">
        <v>72</v>
      </c>
      <c r="K15" s="196"/>
      <c r="L15" s="123"/>
      <c r="M15" s="196"/>
      <c r="N15" s="196"/>
      <c r="O15" s="196"/>
      <c r="P15" s="196"/>
      <c r="Q15" s="196"/>
      <c r="R15" s="196"/>
      <c r="S15" s="196"/>
      <c r="T15" s="196"/>
    </row>
    <row r="16" spans="1:26" s="200" customFormat="1" ht="13.2" x14ac:dyDescent="0.25">
      <c r="A16" s="211"/>
      <c r="B16" s="218" t="s">
        <v>267</v>
      </c>
      <c r="C16" s="194" t="str">
        <f t="shared" si="0"/>
        <v xml:space="preserve"> </v>
      </c>
      <c r="D16" s="217"/>
      <c r="E16" s="194"/>
      <c r="F16" s="219"/>
      <c r="G16" s="203"/>
      <c r="H16" s="127" t="s">
        <v>71</v>
      </c>
      <c r="I16" s="196"/>
      <c r="J16" s="123" t="s">
        <v>72</v>
      </c>
      <c r="K16" s="196"/>
      <c r="L16" s="123"/>
      <c r="M16" s="196"/>
      <c r="N16" s="196"/>
      <c r="O16" s="196"/>
      <c r="P16" s="196"/>
      <c r="Q16" s="196"/>
      <c r="R16" s="196"/>
      <c r="S16" s="196"/>
      <c r="T16" s="196"/>
    </row>
    <row r="17" spans="1:26" s="200" customFormat="1" ht="13.2" x14ac:dyDescent="0.25">
      <c r="A17" s="211"/>
      <c r="B17" s="220" t="s">
        <v>268</v>
      </c>
      <c r="C17" s="194" t="str">
        <f t="shared" si="0"/>
        <v xml:space="preserve"> </v>
      </c>
      <c r="D17" s="217"/>
      <c r="E17" s="194"/>
      <c r="F17" s="219"/>
      <c r="G17" s="203"/>
      <c r="H17" s="127" t="s">
        <v>71</v>
      </c>
      <c r="I17" s="196"/>
      <c r="J17" s="123" t="s">
        <v>72</v>
      </c>
      <c r="K17" s="196"/>
      <c r="L17" s="123"/>
      <c r="M17" s="196"/>
      <c r="N17" s="196"/>
      <c r="O17" s="196"/>
      <c r="P17" s="196"/>
      <c r="Q17" s="196"/>
      <c r="R17" s="196"/>
      <c r="S17" s="196"/>
      <c r="T17" s="196"/>
    </row>
    <row r="18" spans="1:26" s="200" customFormat="1" ht="13.2" x14ac:dyDescent="0.25">
      <c r="A18" s="211"/>
      <c r="B18" s="220" t="s">
        <v>269</v>
      </c>
      <c r="C18" s="194" t="str">
        <f t="shared" si="0"/>
        <v xml:space="preserve"> </v>
      </c>
      <c r="D18" s="217"/>
      <c r="E18" s="194"/>
      <c r="F18" s="219"/>
      <c r="G18" s="203"/>
      <c r="H18" s="127" t="s">
        <v>71</v>
      </c>
      <c r="I18" s="196"/>
      <c r="J18" s="123" t="s">
        <v>72</v>
      </c>
      <c r="K18" s="196"/>
      <c r="L18" s="123"/>
      <c r="M18" s="196"/>
      <c r="N18" s="196"/>
      <c r="O18" s="196"/>
      <c r="P18" s="196"/>
      <c r="Q18" s="196"/>
      <c r="R18" s="196"/>
      <c r="S18" s="196"/>
      <c r="T18" s="196"/>
    </row>
    <row r="19" spans="1:26" s="200" customFormat="1" ht="13.2" x14ac:dyDescent="0.25">
      <c r="A19" s="211"/>
      <c r="B19" s="220" t="s">
        <v>270</v>
      </c>
      <c r="C19" s="194" t="str">
        <f t="shared" si="0"/>
        <v xml:space="preserve"> </v>
      </c>
      <c r="D19" s="217"/>
      <c r="E19" s="194"/>
      <c r="F19" s="219"/>
      <c r="G19" s="203"/>
      <c r="H19" s="127" t="s">
        <v>71</v>
      </c>
      <c r="I19" s="196"/>
      <c r="J19" s="123" t="s">
        <v>72</v>
      </c>
      <c r="K19" s="196"/>
      <c r="L19" s="123"/>
      <c r="M19" s="196"/>
      <c r="N19" s="196"/>
      <c r="O19" s="196"/>
      <c r="P19" s="196"/>
      <c r="Q19" s="196"/>
      <c r="R19" s="196"/>
      <c r="S19" s="196"/>
      <c r="T19" s="196"/>
    </row>
    <row r="20" spans="1:26" s="200" customFormat="1" ht="13.2" x14ac:dyDescent="0.25">
      <c r="A20" s="211"/>
      <c r="B20" s="220" t="s">
        <v>271</v>
      </c>
      <c r="C20" s="194" t="str">
        <f t="shared" si="0"/>
        <v xml:space="preserve"> </v>
      </c>
      <c r="D20" s="217"/>
      <c r="E20" s="194"/>
      <c r="F20" s="219"/>
      <c r="G20" s="203"/>
      <c r="H20" s="127" t="s">
        <v>71</v>
      </c>
      <c r="I20" s="196"/>
      <c r="J20" s="123" t="s">
        <v>72</v>
      </c>
      <c r="K20" s="196"/>
      <c r="L20" s="123"/>
      <c r="M20" s="196"/>
      <c r="N20" s="196"/>
      <c r="O20" s="196"/>
      <c r="P20" s="196"/>
      <c r="Q20" s="196"/>
      <c r="R20" s="196"/>
      <c r="S20" s="196"/>
      <c r="T20" s="196"/>
    </row>
    <row r="21" spans="1:26" s="200" customFormat="1" ht="13.2" x14ac:dyDescent="0.25">
      <c r="A21" s="211"/>
      <c r="B21" s="220" t="s">
        <v>272</v>
      </c>
      <c r="C21" s="194" t="str">
        <f t="shared" si="0"/>
        <v xml:space="preserve"> </v>
      </c>
      <c r="D21" s="217"/>
      <c r="E21" s="194"/>
      <c r="F21" s="219"/>
      <c r="G21" s="203"/>
      <c r="H21" s="127" t="s">
        <v>71</v>
      </c>
      <c r="I21" s="196"/>
      <c r="J21" s="123" t="s">
        <v>72</v>
      </c>
      <c r="K21" s="196"/>
      <c r="L21" s="123"/>
      <c r="M21" s="196"/>
      <c r="N21" s="196"/>
      <c r="O21" s="196"/>
      <c r="P21" s="196"/>
      <c r="Q21" s="196"/>
      <c r="R21" s="196"/>
      <c r="S21" s="196"/>
      <c r="T21" s="196"/>
    </row>
    <row r="22" spans="1:26" s="200" customFormat="1" ht="13.2" x14ac:dyDescent="0.25">
      <c r="A22" s="211"/>
      <c r="B22" s="220" t="s">
        <v>273</v>
      </c>
      <c r="C22" s="194" t="str">
        <f t="shared" si="0"/>
        <v>1 pcs</v>
      </c>
      <c r="D22" s="217" t="s">
        <v>181</v>
      </c>
      <c r="E22" s="194">
        <v>1</v>
      </c>
      <c r="F22" s="219">
        <v>1500</v>
      </c>
      <c r="G22" s="203">
        <f>F22*E22</f>
        <v>1500</v>
      </c>
      <c r="H22" s="127" t="s">
        <v>71</v>
      </c>
      <c r="I22" s="196"/>
      <c r="J22" s="123" t="s">
        <v>72</v>
      </c>
      <c r="K22" s="196"/>
      <c r="L22" s="123"/>
      <c r="M22" s="196"/>
      <c r="N22" s="196"/>
      <c r="O22" s="196"/>
      <c r="P22" s="196"/>
      <c r="Q22" s="196"/>
      <c r="R22" s="196"/>
      <c r="S22" s="196"/>
      <c r="T22" s="196"/>
    </row>
    <row r="23" spans="1:26" s="200" customFormat="1" ht="13.2" x14ac:dyDescent="0.25">
      <c r="A23" s="211"/>
      <c r="B23" s="220" t="s">
        <v>274</v>
      </c>
      <c r="C23" s="194" t="str">
        <f t="shared" si="0"/>
        <v>1 pcs</v>
      </c>
      <c r="D23" s="217" t="s">
        <v>181</v>
      </c>
      <c r="E23" s="194">
        <v>1</v>
      </c>
      <c r="F23" s="219">
        <v>500</v>
      </c>
      <c r="G23" s="203">
        <f>F23*E23</f>
        <v>500</v>
      </c>
      <c r="H23" s="127" t="s">
        <v>71</v>
      </c>
      <c r="I23" s="196"/>
      <c r="J23" s="123" t="s">
        <v>72</v>
      </c>
      <c r="K23" s="196"/>
      <c r="L23" s="123"/>
      <c r="M23" s="196"/>
      <c r="N23" s="196"/>
      <c r="O23" s="196"/>
      <c r="P23" s="196"/>
      <c r="Q23" s="196"/>
      <c r="R23" s="196"/>
      <c r="S23" s="196"/>
      <c r="T23" s="196"/>
    </row>
    <row r="24" spans="1:26" ht="14.25" customHeight="1" x14ac:dyDescent="0.25">
      <c r="A24" s="121"/>
      <c r="B24" s="133" t="s">
        <v>4</v>
      </c>
      <c r="C24" s="134"/>
      <c r="D24" s="129"/>
      <c r="E24" s="134"/>
      <c r="F24" s="134"/>
      <c r="G24" s="135">
        <f>SUM(G13:G23)</f>
        <v>112000</v>
      </c>
      <c r="H24" s="123"/>
      <c r="I24" s="128"/>
      <c r="J24" s="131"/>
      <c r="K24" s="123"/>
      <c r="L24" s="123"/>
      <c r="M24" s="123"/>
      <c r="N24" s="123"/>
      <c r="O24" s="123"/>
      <c r="P24" s="123"/>
      <c r="Q24" s="123"/>
      <c r="R24" s="123"/>
      <c r="S24" s="128"/>
      <c r="T24" s="128"/>
      <c r="Y24" s="115"/>
      <c r="Z24" s="114"/>
    </row>
    <row r="25" spans="1:26" ht="14.25" customHeight="1" x14ac:dyDescent="0.25">
      <c r="A25" s="139" t="s">
        <v>73</v>
      </c>
      <c r="B25" s="139"/>
      <c r="C25" s="139"/>
      <c r="D25" s="139"/>
      <c r="E25" s="113"/>
      <c r="F25" s="140"/>
      <c r="G25" s="141"/>
      <c r="H25" s="139"/>
      <c r="I25" s="140"/>
      <c r="J25" s="139"/>
      <c r="K25" s="139"/>
      <c r="L25" s="139"/>
      <c r="M25" s="113"/>
      <c r="N25" s="139"/>
      <c r="O25" s="113"/>
      <c r="P25" s="139"/>
      <c r="Q25" s="139"/>
      <c r="R25" s="113"/>
      <c r="S25" s="139"/>
      <c r="T25" s="139"/>
      <c r="Y25" s="115"/>
      <c r="Z25" s="114"/>
    </row>
    <row r="26" spans="1:26" ht="14.25" customHeight="1" x14ac:dyDescent="0.25">
      <c r="A26" s="139"/>
      <c r="B26" s="139"/>
      <c r="C26" s="139"/>
      <c r="D26" s="139"/>
      <c r="E26" s="113"/>
      <c r="F26" s="140"/>
      <c r="G26" s="141"/>
      <c r="H26" s="139"/>
      <c r="I26" s="140"/>
      <c r="J26" s="139"/>
      <c r="K26" s="139"/>
      <c r="L26" s="139"/>
      <c r="M26" s="113"/>
      <c r="N26" s="139"/>
      <c r="O26" s="113"/>
      <c r="P26" s="139"/>
      <c r="Q26" s="139"/>
      <c r="R26" s="113"/>
      <c r="S26" s="139"/>
      <c r="T26" s="139"/>
      <c r="Y26" s="115"/>
      <c r="Z26" s="114"/>
    </row>
    <row r="27" spans="1:26" ht="14.25" customHeight="1" x14ac:dyDescent="0.25">
      <c r="A27" s="139" t="s">
        <v>74</v>
      </c>
      <c r="C27" s="139" t="s">
        <v>75</v>
      </c>
      <c r="D27" s="139"/>
      <c r="E27" s="113"/>
      <c r="F27" s="142"/>
      <c r="H27" s="139"/>
      <c r="I27" s="143"/>
      <c r="J27" s="139"/>
      <c r="L27" s="144" t="s">
        <v>40</v>
      </c>
      <c r="N27" s="221"/>
      <c r="O27" s="221"/>
      <c r="P27" s="144"/>
      <c r="Q27" s="145"/>
      <c r="R27" s="113"/>
      <c r="S27" s="139"/>
      <c r="Y27" s="115"/>
      <c r="Z27" s="114"/>
    </row>
    <row r="28" spans="1:26" ht="14.25" customHeight="1" x14ac:dyDescent="0.25">
      <c r="D28" s="139"/>
      <c r="E28" s="113"/>
      <c r="F28" s="142"/>
      <c r="G28" s="139"/>
      <c r="H28" s="139"/>
      <c r="I28" s="143"/>
      <c r="J28" s="139"/>
      <c r="M28" s="146"/>
      <c r="N28" s="144"/>
      <c r="O28" s="147"/>
      <c r="P28" s="144"/>
      <c r="Q28" s="145"/>
      <c r="R28" s="113"/>
      <c r="S28" s="139"/>
      <c r="Y28" s="115"/>
      <c r="Z28" s="114"/>
    </row>
    <row r="29" spans="1:26" ht="14.25" customHeight="1" x14ac:dyDescent="0.25">
      <c r="D29" s="139"/>
      <c r="E29" s="113"/>
      <c r="F29" s="142"/>
      <c r="M29" s="146"/>
      <c r="N29" s="144"/>
      <c r="O29" s="147"/>
      <c r="P29" s="144"/>
      <c r="Q29" s="145"/>
      <c r="R29" s="113"/>
      <c r="S29" s="139"/>
      <c r="Y29" s="115"/>
      <c r="Z29" s="114"/>
    </row>
    <row r="30" spans="1:26" ht="15" customHeight="1" x14ac:dyDescent="0.25">
      <c r="B30" s="148" t="str">
        <f>B9</f>
        <v>AMY M. MABATID</v>
      </c>
      <c r="C30" s="148"/>
      <c r="D30" s="139"/>
      <c r="E30" s="113"/>
      <c r="F30" s="149"/>
      <c r="G30" s="326" t="s">
        <v>43</v>
      </c>
      <c r="H30" s="326"/>
      <c r="I30" s="326"/>
      <c r="J30" s="326"/>
      <c r="M30" s="327" t="s">
        <v>82</v>
      </c>
      <c r="N30" s="327"/>
      <c r="O30" s="327"/>
      <c r="P30" s="327"/>
      <c r="Q30" s="327"/>
      <c r="R30" s="327"/>
      <c r="S30" s="327"/>
      <c r="T30" s="327"/>
      <c r="Y30" s="115"/>
      <c r="Z30" s="114"/>
    </row>
    <row r="31" spans="1:26" x14ac:dyDescent="0.25">
      <c r="B31" s="113" t="s">
        <v>76</v>
      </c>
      <c r="C31" s="113"/>
      <c r="D31" s="139"/>
      <c r="E31" s="150"/>
      <c r="F31" s="151"/>
      <c r="G31" s="328" t="s">
        <v>77</v>
      </c>
      <c r="H31" s="328"/>
      <c r="I31" s="328"/>
      <c r="J31" s="328"/>
      <c r="M31" s="144" t="s">
        <v>83</v>
      </c>
      <c r="N31" s="144"/>
      <c r="O31" s="144"/>
      <c r="P31" s="144"/>
      <c r="Q31" s="144"/>
      <c r="R31" s="144"/>
      <c r="S31" s="144"/>
      <c r="T31" s="113"/>
      <c r="Y31" s="115"/>
      <c r="Z31" s="114"/>
    </row>
    <row r="32" spans="1:26" x14ac:dyDescent="0.25">
      <c r="Y32" s="115"/>
      <c r="Z32" s="114"/>
    </row>
    <row r="33" spans="4:26" x14ac:dyDescent="0.25">
      <c r="W33" s="152"/>
      <c r="Y33" s="115"/>
      <c r="Z33" s="114"/>
    </row>
    <row r="34" spans="4:26" x14ac:dyDescent="0.25">
      <c r="W34" s="152"/>
      <c r="Y34" s="115"/>
      <c r="Z34" s="114"/>
    </row>
    <row r="35" spans="4:26" x14ac:dyDescent="0.25">
      <c r="W35" s="152"/>
      <c r="Y35" s="115"/>
      <c r="Z35" s="114"/>
    </row>
    <row r="36" spans="4:26" s="139" customFormat="1" ht="13.2" x14ac:dyDescent="0.25">
      <c r="G36" s="156"/>
    </row>
    <row r="37" spans="4:26" s="139" customFormat="1" ht="13.2" x14ac:dyDescent="0.25">
      <c r="D37" s="113"/>
      <c r="F37" s="155"/>
    </row>
    <row r="38" spans="4:26" s="139" customFormat="1" ht="13.2" x14ac:dyDescent="0.25">
      <c r="D38" s="113"/>
      <c r="F38" s="155"/>
    </row>
    <row r="39" spans="4:26" s="139" customFormat="1" ht="13.2" x14ac:dyDescent="0.25">
      <c r="D39" s="113"/>
      <c r="F39" s="155"/>
    </row>
    <row r="40" spans="4:26" s="139" customFormat="1" ht="13.2" x14ac:dyDescent="0.25">
      <c r="D40" s="113"/>
      <c r="F40" s="155"/>
    </row>
    <row r="41" spans="4:26" s="139" customFormat="1" ht="13.2" x14ac:dyDescent="0.25">
      <c r="D41" s="113"/>
      <c r="F41" s="155"/>
    </row>
    <row r="42" spans="4:26" s="139" customFormat="1" ht="13.2" x14ac:dyDescent="0.25">
      <c r="D42" s="113"/>
      <c r="F42" s="155"/>
    </row>
    <row r="43" spans="4:26" s="139" customFormat="1" ht="13.2" x14ac:dyDescent="0.25">
      <c r="D43" s="113"/>
      <c r="F43" s="155"/>
    </row>
    <row r="44" spans="4:26" s="139" customFormat="1" ht="13.2" x14ac:dyDescent="0.25">
      <c r="D44" s="113"/>
      <c r="F44" s="155"/>
    </row>
    <row r="45" spans="4:26" s="139" customFormat="1" ht="13.2" x14ac:dyDescent="0.25">
      <c r="D45" s="113"/>
      <c r="F45" s="155"/>
    </row>
    <row r="46" spans="4:26" s="139" customFormat="1" ht="13.2" x14ac:dyDescent="0.25">
      <c r="D46" s="113"/>
      <c r="F46" s="155"/>
    </row>
    <row r="47" spans="4:26" s="139" customFormat="1" ht="13.2" x14ac:dyDescent="0.25">
      <c r="D47" s="113"/>
      <c r="F47" s="155"/>
    </row>
    <row r="48" spans="4:2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  <row r="93" spans="4:6" s="139" customFormat="1" ht="13.2" x14ac:dyDescent="0.25">
      <c r="D93" s="113"/>
      <c r="F93" s="155"/>
    </row>
  </sheetData>
  <mergeCells count="19">
    <mergeCell ref="A6:T6"/>
    <mergeCell ref="A1:T1"/>
    <mergeCell ref="A2:T2"/>
    <mergeCell ref="A3:T3"/>
    <mergeCell ref="A4:T4"/>
    <mergeCell ref="A5:T5"/>
    <mergeCell ref="G30:J30"/>
    <mergeCell ref="G31:J31"/>
    <mergeCell ref="M30:T30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</mergeCells>
  <pageMargins left="0.7" right="0.7" top="0.75" bottom="0.75" header="0.3" footer="0.3"/>
  <pageSetup paperSize="9" scale="9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6"/>
  <sheetViews>
    <sheetView workbookViewId="0">
      <selection activeCell="M34" sqref="M34:S34"/>
    </sheetView>
  </sheetViews>
  <sheetFormatPr defaultColWidth="9.109375" defaultRowHeight="13.8" x14ac:dyDescent="0.25"/>
  <cols>
    <col min="1" max="1" width="15.109375" style="104" customWidth="1"/>
    <col min="2" max="2" width="35.554687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3.5546875" style="104" customWidth="1"/>
    <col min="8" max="8" width="11.5546875" style="104" customWidth="1"/>
    <col min="9" max="20" width="4.886718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222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223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x14ac:dyDescent="0.25">
      <c r="A13" s="117" t="s">
        <v>224</v>
      </c>
      <c r="B13" s="118"/>
      <c r="C13" s="178"/>
      <c r="D13" s="178"/>
      <c r="E13" s="178"/>
      <c r="F13" s="199"/>
      <c r="G13" s="181"/>
      <c r="H13" s="17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Y13" s="182"/>
      <c r="Z13" s="114"/>
    </row>
    <row r="14" spans="1:26" s="185" customFormat="1" ht="14.25" customHeight="1" x14ac:dyDescent="0.25">
      <c r="A14" s="160">
        <v>1</v>
      </c>
      <c r="B14" s="129" t="s">
        <v>225</v>
      </c>
      <c r="C14" s="122" t="str">
        <f t="shared" ref="C14:C18" si="0">E14&amp;" "&amp;D14</f>
        <v>6 pcs</v>
      </c>
      <c r="D14" s="192" t="s">
        <v>181</v>
      </c>
      <c r="E14" s="131">
        <v>6</v>
      </c>
      <c r="F14" s="125">
        <v>1200</v>
      </c>
      <c r="G14" s="193">
        <f>F14*E14</f>
        <v>7200</v>
      </c>
      <c r="H14" s="127" t="s">
        <v>71</v>
      </c>
      <c r="I14" s="171"/>
      <c r="J14" s="171"/>
      <c r="K14" s="123" t="s">
        <v>72</v>
      </c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26" s="185" customFormat="1" ht="14.25" customHeight="1" x14ac:dyDescent="0.25">
      <c r="A15" s="160">
        <v>2</v>
      </c>
      <c r="B15" s="129" t="s">
        <v>226</v>
      </c>
      <c r="C15" s="122" t="str">
        <f t="shared" si="0"/>
        <v>6 pcs</v>
      </c>
      <c r="D15" s="192" t="s">
        <v>181</v>
      </c>
      <c r="E15" s="131">
        <v>6</v>
      </c>
      <c r="F15" s="125">
        <v>180</v>
      </c>
      <c r="G15" s="193">
        <f>F15*E15</f>
        <v>1080</v>
      </c>
      <c r="H15" s="127" t="s">
        <v>71</v>
      </c>
      <c r="I15" s="171"/>
      <c r="J15" s="171"/>
      <c r="K15" s="123" t="s">
        <v>72</v>
      </c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26" s="185" customFormat="1" ht="14.25" customHeight="1" x14ac:dyDescent="0.25">
      <c r="A16" s="160">
        <v>3</v>
      </c>
      <c r="B16" s="129" t="s">
        <v>227</v>
      </c>
      <c r="C16" s="122" t="str">
        <f t="shared" si="0"/>
        <v>10 pcs</v>
      </c>
      <c r="D16" s="192" t="s">
        <v>181</v>
      </c>
      <c r="E16" s="131">
        <v>10</v>
      </c>
      <c r="F16" s="125">
        <v>200</v>
      </c>
      <c r="G16" s="193">
        <f>F16*E16</f>
        <v>2000</v>
      </c>
      <c r="H16" s="127" t="s">
        <v>71</v>
      </c>
      <c r="I16" s="171"/>
      <c r="J16" s="171"/>
      <c r="K16" s="123" t="s">
        <v>72</v>
      </c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6" s="185" customFormat="1" ht="28.5" customHeight="1" x14ac:dyDescent="0.25">
      <c r="A17" s="209">
        <v>4</v>
      </c>
      <c r="B17" s="210" t="s">
        <v>228</v>
      </c>
      <c r="C17" s="122" t="str">
        <f t="shared" si="0"/>
        <v>4 pcs</v>
      </c>
      <c r="D17" s="192" t="s">
        <v>181</v>
      </c>
      <c r="E17" s="131">
        <v>4</v>
      </c>
      <c r="F17" s="125">
        <v>1500</v>
      </c>
      <c r="G17" s="193">
        <f>F17*E17</f>
        <v>6000</v>
      </c>
      <c r="H17" s="127" t="s">
        <v>71</v>
      </c>
      <c r="I17" s="171"/>
      <c r="J17" s="171"/>
      <c r="K17" s="123" t="s">
        <v>72</v>
      </c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6" s="185" customFormat="1" ht="14.25" customHeight="1" x14ac:dyDescent="0.25">
      <c r="A18" s="160">
        <v>5</v>
      </c>
      <c r="B18" s="129" t="s">
        <v>229</v>
      </c>
      <c r="C18" s="122" t="str">
        <f t="shared" si="0"/>
        <v>6 set</v>
      </c>
      <c r="D18" s="192" t="s">
        <v>93</v>
      </c>
      <c r="E18" s="131">
        <v>6</v>
      </c>
      <c r="F18" s="125">
        <v>420</v>
      </c>
      <c r="G18" s="193">
        <f>F18*E18</f>
        <v>2520</v>
      </c>
      <c r="H18" s="127" t="s">
        <v>71</v>
      </c>
      <c r="I18" s="171"/>
      <c r="J18" s="171"/>
      <c r="K18" s="123" t="s">
        <v>72</v>
      </c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6" s="185" customFormat="1" ht="14.25" customHeight="1" x14ac:dyDescent="0.25">
      <c r="A19" s="160"/>
      <c r="B19" s="195"/>
      <c r="C19" s="122"/>
      <c r="D19" s="192"/>
      <c r="E19" s="131"/>
      <c r="F19" s="125"/>
      <c r="G19" s="193"/>
      <c r="H19" s="127"/>
      <c r="I19" s="171"/>
      <c r="J19" s="171"/>
      <c r="K19" s="123"/>
      <c r="L19" s="171"/>
      <c r="M19" s="171"/>
      <c r="N19" s="188"/>
      <c r="O19" s="188"/>
      <c r="P19" s="188"/>
      <c r="Q19" s="188"/>
      <c r="R19" s="188"/>
      <c r="S19" s="188"/>
      <c r="T19" s="188"/>
    </row>
    <row r="20" spans="1:26" s="185" customFormat="1" ht="14.25" customHeight="1" x14ac:dyDescent="0.25">
      <c r="A20" s="160"/>
      <c r="B20" s="195"/>
      <c r="C20" s="122"/>
      <c r="D20" s="192"/>
      <c r="E20" s="131"/>
      <c r="F20" s="125"/>
      <c r="G20" s="193"/>
      <c r="H20" s="127"/>
      <c r="I20" s="171"/>
      <c r="J20" s="171"/>
      <c r="K20" s="123"/>
      <c r="L20" s="171"/>
      <c r="M20" s="171"/>
      <c r="N20" s="188"/>
      <c r="O20" s="188"/>
      <c r="P20" s="188"/>
      <c r="Q20" s="188"/>
      <c r="R20" s="188"/>
      <c r="S20" s="188"/>
      <c r="T20" s="188"/>
    </row>
    <row r="21" spans="1:26" s="185" customFormat="1" ht="14.25" customHeight="1" x14ac:dyDescent="0.25">
      <c r="A21" s="160"/>
      <c r="B21" s="191"/>
      <c r="C21" s="122"/>
      <c r="D21" s="192"/>
      <c r="E21" s="131"/>
      <c r="F21" s="125"/>
      <c r="G21" s="193"/>
      <c r="H21" s="127"/>
      <c r="I21" s="171"/>
      <c r="J21" s="171"/>
      <c r="K21" s="123"/>
      <c r="L21" s="171"/>
      <c r="M21" s="171"/>
      <c r="N21" s="188"/>
      <c r="O21" s="188"/>
      <c r="P21" s="188"/>
      <c r="Q21" s="188"/>
      <c r="R21" s="188"/>
      <c r="S21" s="188"/>
      <c r="T21" s="188"/>
    </row>
    <row r="22" spans="1:26" s="185" customFormat="1" ht="14.25" customHeight="1" x14ac:dyDescent="0.25">
      <c r="A22" s="160"/>
      <c r="B22" s="191"/>
      <c r="C22" s="122"/>
      <c r="D22" s="192"/>
      <c r="E22" s="131"/>
      <c r="F22" s="125"/>
      <c r="G22" s="193"/>
      <c r="H22" s="127"/>
      <c r="I22" s="171"/>
      <c r="J22" s="171"/>
      <c r="K22" s="123"/>
      <c r="L22" s="171"/>
      <c r="M22" s="171"/>
      <c r="N22" s="188"/>
      <c r="O22" s="188"/>
      <c r="P22" s="188"/>
      <c r="Q22" s="188"/>
      <c r="R22" s="188"/>
      <c r="S22" s="188"/>
      <c r="T22" s="188"/>
    </row>
    <row r="23" spans="1:26" s="185" customFormat="1" ht="14.25" customHeight="1" x14ac:dyDescent="0.25">
      <c r="A23" s="160"/>
      <c r="B23" s="191"/>
      <c r="C23" s="122"/>
      <c r="D23" s="192"/>
      <c r="E23" s="131"/>
      <c r="F23" s="125"/>
      <c r="G23" s="193"/>
      <c r="H23" s="127"/>
      <c r="I23" s="171"/>
      <c r="J23" s="171"/>
      <c r="K23" s="123"/>
      <c r="L23" s="171"/>
      <c r="M23" s="171"/>
      <c r="N23" s="188"/>
      <c r="O23" s="188"/>
      <c r="P23" s="188"/>
      <c r="Q23" s="188"/>
      <c r="R23" s="188"/>
      <c r="S23" s="188"/>
      <c r="T23" s="188"/>
    </row>
    <row r="24" spans="1:26" s="185" customFormat="1" ht="14.25" customHeight="1" x14ac:dyDescent="0.25">
      <c r="A24" s="160"/>
      <c r="B24" s="191"/>
      <c r="C24" s="122"/>
      <c r="D24" s="192"/>
      <c r="E24" s="131"/>
      <c r="F24" s="125"/>
      <c r="G24" s="193"/>
      <c r="H24" s="127"/>
      <c r="I24" s="171"/>
      <c r="J24" s="171"/>
      <c r="K24" s="123"/>
      <c r="L24" s="171"/>
      <c r="M24" s="171"/>
      <c r="N24" s="188"/>
      <c r="O24" s="188"/>
      <c r="P24" s="188"/>
      <c r="Q24" s="188"/>
      <c r="R24" s="188"/>
      <c r="S24" s="188"/>
      <c r="T24" s="188"/>
    </row>
    <row r="25" spans="1:26" s="185" customFormat="1" ht="14.25" customHeight="1" x14ac:dyDescent="0.25">
      <c r="A25" s="160"/>
      <c r="B25" s="191"/>
      <c r="C25" s="122"/>
      <c r="D25" s="192"/>
      <c r="E25" s="131"/>
      <c r="F25" s="125"/>
      <c r="G25" s="193"/>
      <c r="H25" s="127"/>
      <c r="I25" s="171"/>
      <c r="J25" s="171"/>
      <c r="K25" s="123"/>
      <c r="L25" s="171"/>
      <c r="M25" s="171"/>
      <c r="N25" s="188"/>
      <c r="O25" s="188"/>
      <c r="P25" s="188"/>
      <c r="Q25" s="188"/>
      <c r="R25" s="188"/>
      <c r="S25" s="188"/>
      <c r="T25" s="188"/>
    </row>
    <row r="26" spans="1:26" ht="14.25" customHeight="1" x14ac:dyDescent="0.25">
      <c r="A26" s="121"/>
      <c r="B26" s="133" t="s">
        <v>4</v>
      </c>
      <c r="C26" s="134"/>
      <c r="D26" s="129"/>
      <c r="E26" s="134"/>
      <c r="F26" s="134"/>
      <c r="G26" s="135">
        <f>SUM(G14:G25)</f>
        <v>18800</v>
      </c>
      <c r="H26" s="123"/>
      <c r="I26" s="128"/>
      <c r="J26" s="131"/>
      <c r="K26" s="123"/>
      <c r="L26" s="123"/>
      <c r="M26" s="123"/>
      <c r="N26" s="123"/>
      <c r="O26" s="123"/>
      <c r="P26" s="123"/>
      <c r="Q26" s="123"/>
      <c r="R26" s="123"/>
      <c r="S26" s="128"/>
      <c r="T26" s="128"/>
      <c r="Y26" s="115"/>
      <c r="Z26" s="114"/>
    </row>
    <row r="27" spans="1:26" ht="14.25" customHeight="1" x14ac:dyDescent="0.25">
      <c r="A27" s="121"/>
      <c r="B27" s="129"/>
      <c r="C27" s="129"/>
      <c r="D27" s="123"/>
      <c r="E27" s="136"/>
      <c r="F27" s="125"/>
      <c r="G27" s="137"/>
      <c r="H27" s="123"/>
      <c r="I27" s="128"/>
      <c r="J27" s="131"/>
      <c r="K27" s="123"/>
      <c r="L27" s="123"/>
      <c r="M27" s="123"/>
      <c r="N27" s="123"/>
      <c r="O27" s="123"/>
      <c r="P27" s="123"/>
      <c r="Q27" s="123"/>
      <c r="R27" s="123"/>
      <c r="S27" s="128"/>
      <c r="T27" s="128"/>
      <c r="Y27" s="115"/>
      <c r="Z27" s="114"/>
    </row>
    <row r="28" spans="1:26" ht="14.25" customHeight="1" x14ac:dyDescent="0.25">
      <c r="A28" s="139" t="s">
        <v>73</v>
      </c>
      <c r="B28" s="139"/>
      <c r="C28" s="139"/>
      <c r="D28" s="139"/>
      <c r="E28" s="113"/>
      <c r="F28" s="140"/>
      <c r="G28" s="141"/>
      <c r="H28" s="139"/>
      <c r="I28" s="140"/>
      <c r="J28" s="139"/>
      <c r="K28" s="139"/>
      <c r="L28" s="139"/>
      <c r="M28" s="113"/>
      <c r="N28" s="139"/>
      <c r="O28" s="113"/>
      <c r="P28" s="139"/>
      <c r="Q28" s="139"/>
      <c r="R28" s="113"/>
      <c r="S28" s="139"/>
      <c r="T28" s="139"/>
      <c r="Y28" s="115"/>
      <c r="Z28" s="114"/>
    </row>
    <row r="29" spans="1:26" ht="14.25" customHeight="1" x14ac:dyDescent="0.25">
      <c r="A29" s="139"/>
      <c r="B29" s="139"/>
      <c r="C29" s="139"/>
      <c r="D29" s="139"/>
      <c r="E29" s="113"/>
      <c r="F29" s="140"/>
      <c r="G29" s="141"/>
      <c r="H29" s="139"/>
      <c r="I29" s="140"/>
      <c r="J29" s="139"/>
      <c r="K29" s="139"/>
      <c r="L29" s="139"/>
      <c r="M29" s="113"/>
      <c r="N29" s="139"/>
      <c r="O29" s="113"/>
      <c r="P29" s="139"/>
      <c r="Q29" s="139"/>
      <c r="R29" s="113"/>
      <c r="S29" s="139"/>
      <c r="T29" s="139"/>
      <c r="Y29" s="115"/>
      <c r="Z29" s="114"/>
    </row>
    <row r="30" spans="1:26" ht="14.25" customHeight="1" x14ac:dyDescent="0.25">
      <c r="A30" s="139" t="s">
        <v>74</v>
      </c>
      <c r="D30" s="139"/>
      <c r="E30" s="113"/>
      <c r="F30" s="142"/>
      <c r="G30" s="139" t="s">
        <v>75</v>
      </c>
      <c r="H30" s="139"/>
      <c r="I30" s="143"/>
      <c r="J30" s="139"/>
      <c r="M30" s="325" t="s">
        <v>40</v>
      </c>
      <c r="N30" s="325"/>
      <c r="O30" s="325"/>
      <c r="P30" s="144"/>
      <c r="Q30" s="145"/>
      <c r="R30" s="113"/>
      <c r="S30" s="139"/>
      <c r="Y30" s="115"/>
      <c r="Z30" s="114"/>
    </row>
    <row r="31" spans="1:26" ht="14.25" customHeight="1" x14ac:dyDescent="0.25">
      <c r="D31" s="139"/>
      <c r="E31" s="113"/>
      <c r="F31" s="142"/>
      <c r="G31" s="139"/>
      <c r="H31" s="139"/>
      <c r="I31" s="143"/>
      <c r="J31" s="139"/>
      <c r="M31" s="146"/>
      <c r="N31" s="144"/>
      <c r="O31" s="147"/>
      <c r="P31" s="144"/>
      <c r="Q31" s="145"/>
      <c r="R31" s="113"/>
      <c r="S31" s="139"/>
      <c r="Y31" s="115"/>
      <c r="Z31" s="114"/>
    </row>
    <row r="32" spans="1:26" ht="14.25" customHeight="1" x14ac:dyDescent="0.25">
      <c r="D32" s="139"/>
      <c r="E32" s="113"/>
      <c r="F32" s="142"/>
      <c r="M32" s="146"/>
      <c r="N32" s="144"/>
      <c r="O32" s="147"/>
      <c r="P32" s="144"/>
      <c r="Q32" s="145"/>
      <c r="R32" s="113"/>
      <c r="S32" s="139"/>
      <c r="Y32" s="115"/>
      <c r="Z32" s="114"/>
    </row>
    <row r="33" spans="2:26" x14ac:dyDescent="0.25">
      <c r="B33" s="148" t="str">
        <f>B9</f>
        <v>RONALDO J. SIASON</v>
      </c>
      <c r="C33" s="148"/>
      <c r="D33" s="139"/>
      <c r="E33" s="113"/>
      <c r="F33" s="149"/>
      <c r="G33" s="326" t="s">
        <v>43</v>
      </c>
      <c r="H33" s="326"/>
      <c r="I33" s="326"/>
      <c r="J33" s="326"/>
      <c r="M33" s="327" t="s">
        <v>82</v>
      </c>
      <c r="N33" s="327"/>
      <c r="O33" s="327"/>
      <c r="P33" s="327"/>
      <c r="Q33" s="327"/>
      <c r="R33" s="327"/>
      <c r="S33" s="327"/>
      <c r="Y33" s="115"/>
      <c r="Z33" s="114"/>
    </row>
    <row r="34" spans="2:26" x14ac:dyDescent="0.25">
      <c r="B34" s="113" t="s">
        <v>76</v>
      </c>
      <c r="C34" s="113"/>
      <c r="D34" s="139"/>
      <c r="E34" s="150"/>
      <c r="F34" s="151"/>
      <c r="G34" s="328" t="s">
        <v>77</v>
      </c>
      <c r="H34" s="328"/>
      <c r="I34" s="328"/>
      <c r="J34" s="328"/>
      <c r="M34" s="329" t="s">
        <v>83</v>
      </c>
      <c r="N34" s="329"/>
      <c r="O34" s="329"/>
      <c r="P34" s="329"/>
      <c r="Q34" s="329"/>
      <c r="R34" s="329"/>
      <c r="S34" s="329"/>
      <c r="T34" s="113"/>
      <c r="Y34" s="115"/>
      <c r="Z34" s="114"/>
    </row>
    <row r="35" spans="2:26" x14ac:dyDescent="0.25">
      <c r="Y35" s="115"/>
      <c r="Z35" s="114"/>
    </row>
    <row r="36" spans="2:26" x14ac:dyDescent="0.25">
      <c r="W36" s="152"/>
      <c r="Y36" s="115"/>
      <c r="Z36" s="114"/>
    </row>
    <row r="37" spans="2:26" x14ac:dyDescent="0.25">
      <c r="W37" s="152"/>
      <c r="Y37" s="115"/>
      <c r="Z37" s="114"/>
    </row>
    <row r="38" spans="2:26" x14ac:dyDescent="0.25">
      <c r="W38" s="152"/>
      <c r="Y38" s="115"/>
      <c r="Z38" s="114"/>
    </row>
    <row r="39" spans="2:26" s="139" customFormat="1" ht="13.2" x14ac:dyDescent="0.25">
      <c r="G39" s="156"/>
    </row>
    <row r="40" spans="2:26" s="139" customFormat="1" ht="13.2" x14ac:dyDescent="0.25">
      <c r="D40" s="113"/>
      <c r="F40" s="155"/>
    </row>
    <row r="41" spans="2:26" s="139" customFormat="1" ht="13.2" x14ac:dyDescent="0.25">
      <c r="D41" s="113"/>
      <c r="F41" s="155"/>
    </row>
    <row r="42" spans="2:26" s="139" customFormat="1" ht="13.2" x14ac:dyDescent="0.25">
      <c r="D42" s="113"/>
      <c r="F42" s="155"/>
    </row>
    <row r="43" spans="2:26" s="139" customFormat="1" ht="13.2" x14ac:dyDescent="0.25">
      <c r="D43" s="113"/>
      <c r="F43" s="155"/>
    </row>
    <row r="44" spans="2:26" s="139" customFormat="1" ht="13.2" x14ac:dyDescent="0.25">
      <c r="D44" s="113"/>
      <c r="F44" s="155"/>
    </row>
    <row r="45" spans="2:26" s="139" customFormat="1" ht="13.2" x14ac:dyDescent="0.25">
      <c r="D45" s="113"/>
      <c r="F45" s="155"/>
    </row>
    <row r="46" spans="2:26" s="139" customFormat="1" ht="13.2" x14ac:dyDescent="0.25">
      <c r="D46" s="113"/>
      <c r="F46" s="155"/>
    </row>
    <row r="47" spans="2:26" s="139" customFormat="1" ht="13.2" x14ac:dyDescent="0.25">
      <c r="D47" s="113"/>
      <c r="F47" s="155"/>
    </row>
    <row r="48" spans="2:2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  <row r="93" spans="4:6" s="139" customFormat="1" ht="13.2" x14ac:dyDescent="0.25">
      <c r="D93" s="113"/>
      <c r="F93" s="155"/>
    </row>
    <row r="94" spans="4:6" s="139" customFormat="1" ht="13.2" x14ac:dyDescent="0.25">
      <c r="D94" s="113"/>
      <c r="F94" s="155"/>
    </row>
    <row r="95" spans="4:6" s="139" customFormat="1" ht="13.2" x14ac:dyDescent="0.25">
      <c r="D95" s="113"/>
      <c r="F95" s="155"/>
    </row>
    <row r="96" spans="4:6" s="139" customFormat="1" ht="13.2" x14ac:dyDescent="0.25">
      <c r="D96" s="113"/>
      <c r="F96" s="155"/>
    </row>
  </sheetData>
  <mergeCells count="21">
    <mergeCell ref="M30:O30"/>
    <mergeCell ref="G33:J33"/>
    <mergeCell ref="M33:S33"/>
    <mergeCell ref="G34:J34"/>
    <mergeCell ref="M34:S34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3"/>
  <sheetViews>
    <sheetView view="pageBreakPreview" topLeftCell="A13" zoomScaleNormal="115" zoomScaleSheetLayoutView="100" workbookViewId="0">
      <selection activeCell="M34" sqref="M34:S34"/>
    </sheetView>
  </sheetViews>
  <sheetFormatPr defaultColWidth="9.109375" defaultRowHeight="13.8" x14ac:dyDescent="0.25"/>
  <cols>
    <col min="1" max="1" width="15.109375" style="104" customWidth="1"/>
    <col min="2" max="2" width="45.8867187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3.5546875" style="104" customWidth="1"/>
    <col min="8" max="8" width="11.5546875" style="104" customWidth="1"/>
    <col min="9" max="20" width="3.886718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80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81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30" t="s">
        <v>52</v>
      </c>
      <c r="D11" s="322" t="s">
        <v>53</v>
      </c>
      <c r="E11" s="332"/>
      <c r="F11" s="334" t="s">
        <v>54</v>
      </c>
      <c r="G11" s="324" t="s">
        <v>55</v>
      </c>
      <c r="H11" s="330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31"/>
      <c r="D12" s="322"/>
      <c r="E12" s="333"/>
      <c r="F12" s="335"/>
      <c r="G12" s="324"/>
      <c r="H12" s="33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x14ac:dyDescent="0.25">
      <c r="A13" s="117" t="s">
        <v>173</v>
      </c>
      <c r="B13" s="118"/>
      <c r="C13" s="179"/>
      <c r="D13" s="178"/>
      <c r="E13" s="179"/>
      <c r="F13" s="180"/>
      <c r="G13" s="181"/>
      <c r="H13" s="179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Y13" s="182"/>
      <c r="Z13" s="114"/>
    </row>
    <row r="14" spans="1:26" x14ac:dyDescent="0.25">
      <c r="A14" s="154" t="s">
        <v>151</v>
      </c>
      <c r="B14" s="118" t="s">
        <v>158</v>
      </c>
      <c r="C14" s="118"/>
      <c r="D14" s="118"/>
      <c r="E14" s="118"/>
      <c r="F14" s="119"/>
      <c r="G14" s="120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Y14" s="115"/>
      <c r="Z14" s="114"/>
    </row>
    <row r="15" spans="1:26" x14ac:dyDescent="0.25">
      <c r="A15" s="121"/>
      <c r="B15" s="134" t="s">
        <v>159</v>
      </c>
      <c r="C15" s="122" t="str">
        <f>E15&amp;" "&amp;D15</f>
        <v>50 length</v>
      </c>
      <c r="D15" s="163" t="s">
        <v>70</v>
      </c>
      <c r="E15" s="164">
        <v>50</v>
      </c>
      <c r="F15" s="165">
        <v>180</v>
      </c>
      <c r="G15" s="126">
        <f>F15*E15</f>
        <v>9000</v>
      </c>
      <c r="H15" s="127" t="s">
        <v>71</v>
      </c>
      <c r="I15" s="128"/>
      <c r="J15" s="123"/>
      <c r="K15" s="123" t="s">
        <v>72</v>
      </c>
      <c r="L15" s="123"/>
      <c r="M15" s="123"/>
      <c r="N15" s="123"/>
      <c r="O15" s="153"/>
      <c r="P15" s="123"/>
      <c r="Q15" s="123"/>
      <c r="R15" s="123"/>
      <c r="S15" s="123"/>
      <c r="T15" s="123"/>
      <c r="Y15" s="115"/>
      <c r="Z15" s="114"/>
    </row>
    <row r="16" spans="1:26" x14ac:dyDescent="0.25">
      <c r="A16" s="121"/>
      <c r="B16" s="134" t="s">
        <v>160</v>
      </c>
      <c r="C16" s="122" t="str">
        <f t="shared" ref="C16:C79" si="0">E16&amp;" "&amp;D16</f>
        <v>20 length</v>
      </c>
      <c r="D16" s="163" t="s">
        <v>70</v>
      </c>
      <c r="E16" s="166" t="s">
        <v>85</v>
      </c>
      <c r="F16" s="165">
        <v>130</v>
      </c>
      <c r="G16" s="126">
        <f t="shared" ref="G16:G20" si="1">F16*E16</f>
        <v>2600</v>
      </c>
      <c r="H16" s="127" t="s">
        <v>71</v>
      </c>
      <c r="I16" s="128"/>
      <c r="J16" s="130"/>
      <c r="K16" s="123" t="s">
        <v>72</v>
      </c>
      <c r="L16" s="123"/>
      <c r="M16" s="123"/>
      <c r="N16" s="123"/>
      <c r="O16" s="153"/>
      <c r="P16" s="123"/>
      <c r="Q16" s="123"/>
      <c r="R16" s="123"/>
      <c r="S16" s="128"/>
      <c r="T16" s="128"/>
      <c r="Y16" s="115"/>
      <c r="Z16" s="114"/>
    </row>
    <row r="17" spans="1:26" x14ac:dyDescent="0.25">
      <c r="A17" s="121"/>
      <c r="B17" s="134" t="s">
        <v>86</v>
      </c>
      <c r="C17" s="122" t="str">
        <f t="shared" si="0"/>
        <v>10 kgs</v>
      </c>
      <c r="D17" s="163" t="s">
        <v>161</v>
      </c>
      <c r="E17" s="164">
        <v>10</v>
      </c>
      <c r="F17" s="165">
        <v>80</v>
      </c>
      <c r="G17" s="126">
        <f t="shared" si="1"/>
        <v>800</v>
      </c>
      <c r="H17" s="127" t="s">
        <v>71</v>
      </c>
      <c r="I17" s="128"/>
      <c r="J17" s="130"/>
      <c r="K17" s="123" t="s">
        <v>72</v>
      </c>
      <c r="L17" s="123"/>
      <c r="M17" s="123"/>
      <c r="N17" s="123"/>
      <c r="O17" s="153"/>
      <c r="P17" s="123"/>
      <c r="Q17" s="123"/>
      <c r="R17" s="123"/>
      <c r="S17" s="128"/>
      <c r="T17" s="128"/>
      <c r="Y17" s="115"/>
      <c r="Z17" s="114"/>
    </row>
    <row r="18" spans="1:26" x14ac:dyDescent="0.25">
      <c r="A18" s="121"/>
      <c r="B18" s="134" t="s">
        <v>88</v>
      </c>
      <c r="C18" s="122" t="str">
        <f t="shared" si="0"/>
        <v>260 bags</v>
      </c>
      <c r="D18" s="163" t="s">
        <v>87</v>
      </c>
      <c r="E18" s="164">
        <v>260</v>
      </c>
      <c r="F18" s="165">
        <v>250</v>
      </c>
      <c r="G18" s="126">
        <f t="shared" si="1"/>
        <v>65000</v>
      </c>
      <c r="H18" s="127" t="s">
        <v>71</v>
      </c>
      <c r="I18" s="128"/>
      <c r="J18" s="130"/>
      <c r="K18" s="123" t="s">
        <v>72</v>
      </c>
      <c r="L18" s="123"/>
      <c r="M18" s="123"/>
      <c r="N18" s="123"/>
      <c r="O18" s="123"/>
      <c r="P18" s="123"/>
      <c r="Q18" s="123"/>
      <c r="R18" s="123"/>
      <c r="S18" s="128"/>
      <c r="T18" s="128"/>
      <c r="Y18" s="115"/>
      <c r="Z18" s="114"/>
    </row>
    <row r="19" spans="1:26" x14ac:dyDescent="0.25">
      <c r="A19" s="121"/>
      <c r="B19" s="134" t="s">
        <v>90</v>
      </c>
      <c r="C19" s="122" t="str">
        <f t="shared" si="0"/>
        <v>12 cu.m.</v>
      </c>
      <c r="D19" s="163" t="s">
        <v>89</v>
      </c>
      <c r="E19" s="164">
        <v>12</v>
      </c>
      <c r="F19" s="165">
        <v>950</v>
      </c>
      <c r="G19" s="126">
        <f t="shared" si="1"/>
        <v>11400</v>
      </c>
      <c r="H19" s="127" t="s">
        <v>71</v>
      </c>
      <c r="I19" s="128"/>
      <c r="J19" s="130"/>
      <c r="K19" s="123" t="s">
        <v>72</v>
      </c>
      <c r="L19" s="123"/>
      <c r="M19" s="123"/>
      <c r="N19" s="123"/>
      <c r="O19" s="123"/>
      <c r="P19" s="123"/>
      <c r="Q19" s="123"/>
      <c r="R19" s="123"/>
      <c r="S19" s="128"/>
      <c r="T19" s="128"/>
      <c r="Y19" s="115"/>
      <c r="Z19" s="114"/>
    </row>
    <row r="20" spans="1:26" x14ac:dyDescent="0.25">
      <c r="A20" s="121"/>
      <c r="B20" s="134" t="s">
        <v>91</v>
      </c>
      <c r="C20" s="122" t="str">
        <f t="shared" si="0"/>
        <v>12 cu.m.</v>
      </c>
      <c r="D20" s="163" t="s">
        <v>89</v>
      </c>
      <c r="E20" s="164">
        <v>12</v>
      </c>
      <c r="F20" s="165">
        <v>950</v>
      </c>
      <c r="G20" s="126">
        <f t="shared" si="1"/>
        <v>11400</v>
      </c>
      <c r="H20" s="127" t="s">
        <v>71</v>
      </c>
      <c r="I20" s="128"/>
      <c r="J20" s="130"/>
      <c r="K20" s="123" t="s">
        <v>72</v>
      </c>
      <c r="L20" s="123"/>
      <c r="M20" s="123"/>
      <c r="N20" s="123"/>
      <c r="O20" s="123"/>
      <c r="P20" s="123"/>
      <c r="Q20" s="123"/>
      <c r="R20" s="123"/>
      <c r="S20" s="128"/>
      <c r="T20" s="128"/>
      <c r="Y20" s="115"/>
      <c r="Z20" s="114"/>
    </row>
    <row r="21" spans="1:26" s="139" customFormat="1" ht="13.2" x14ac:dyDescent="0.25">
      <c r="A21" s="157" t="s">
        <v>92</v>
      </c>
      <c r="B21" s="167" t="s">
        <v>162</v>
      </c>
      <c r="C21" s="122" t="str">
        <f t="shared" si="0"/>
        <v xml:space="preserve"> </v>
      </c>
      <c r="D21" s="157"/>
      <c r="E21" s="128"/>
      <c r="F21" s="128"/>
      <c r="G21" s="158"/>
      <c r="H21" s="127"/>
      <c r="I21" s="128"/>
      <c r="J21" s="130"/>
      <c r="K21" s="123"/>
      <c r="L21" s="123"/>
      <c r="M21" s="123"/>
      <c r="N21" s="123"/>
      <c r="O21" s="123"/>
      <c r="P21" s="123"/>
      <c r="Q21" s="123"/>
      <c r="R21" s="123"/>
      <c r="S21" s="128"/>
      <c r="T21" s="128"/>
    </row>
    <row r="22" spans="1:26" s="139" customFormat="1" ht="13.2" x14ac:dyDescent="0.25">
      <c r="A22" s="160"/>
      <c r="B22" s="134" t="s">
        <v>94</v>
      </c>
      <c r="C22" s="122" t="str">
        <f t="shared" si="0"/>
        <v>2 set</v>
      </c>
      <c r="D22" s="163" t="s">
        <v>93</v>
      </c>
      <c r="E22" s="164">
        <v>2</v>
      </c>
      <c r="F22" s="165">
        <v>1400</v>
      </c>
      <c r="G22" s="159">
        <v>2800</v>
      </c>
      <c r="H22" s="127" t="s">
        <v>71</v>
      </c>
      <c r="I22" s="128"/>
      <c r="J22" s="130"/>
      <c r="K22" s="123" t="s">
        <v>72</v>
      </c>
      <c r="L22" s="123"/>
      <c r="M22" s="123"/>
      <c r="N22" s="123"/>
      <c r="O22" s="123"/>
      <c r="P22" s="123"/>
      <c r="Q22" s="123"/>
      <c r="R22" s="123"/>
      <c r="S22" s="128"/>
      <c r="T22" s="128"/>
    </row>
    <row r="23" spans="1:26" s="139" customFormat="1" ht="13.2" x14ac:dyDescent="0.25">
      <c r="A23" s="160"/>
      <c r="B23" s="134" t="s">
        <v>96</v>
      </c>
      <c r="C23" s="122" t="str">
        <f t="shared" si="0"/>
        <v>1 roll</v>
      </c>
      <c r="D23" s="163" t="s">
        <v>95</v>
      </c>
      <c r="E23" s="164">
        <v>1</v>
      </c>
      <c r="F23" s="165">
        <v>3400</v>
      </c>
      <c r="G23" s="159">
        <v>3400</v>
      </c>
      <c r="H23" s="127" t="s">
        <v>71</v>
      </c>
      <c r="I23" s="128"/>
      <c r="J23" s="130"/>
      <c r="K23" s="123" t="s">
        <v>72</v>
      </c>
      <c r="L23" s="123"/>
      <c r="M23" s="123"/>
      <c r="N23" s="123"/>
      <c r="O23" s="123"/>
      <c r="P23" s="123"/>
      <c r="Q23" s="123"/>
      <c r="R23" s="123"/>
      <c r="S23" s="128"/>
      <c r="T23" s="128"/>
    </row>
    <row r="24" spans="1:26" s="139" customFormat="1" ht="13.2" x14ac:dyDescent="0.25">
      <c r="A24" s="160"/>
      <c r="B24" s="134" t="s">
        <v>97</v>
      </c>
      <c r="C24" s="122" t="str">
        <f t="shared" si="0"/>
        <v>46 length</v>
      </c>
      <c r="D24" s="163" t="s">
        <v>70</v>
      </c>
      <c r="E24" s="164">
        <v>46</v>
      </c>
      <c r="F24" s="165">
        <v>70</v>
      </c>
      <c r="G24" s="159">
        <v>3220</v>
      </c>
      <c r="H24" s="127" t="s">
        <v>71</v>
      </c>
      <c r="I24" s="128"/>
      <c r="J24" s="130"/>
      <c r="K24" s="123" t="s">
        <v>72</v>
      </c>
      <c r="L24" s="123"/>
      <c r="M24" s="123"/>
      <c r="N24" s="123"/>
      <c r="O24" s="123"/>
      <c r="P24" s="123"/>
      <c r="Q24" s="123"/>
      <c r="R24" s="123"/>
      <c r="S24" s="128"/>
      <c r="T24" s="128"/>
    </row>
    <row r="25" spans="1:26" s="139" customFormat="1" ht="13.2" x14ac:dyDescent="0.25">
      <c r="A25" s="160"/>
      <c r="B25" s="134" t="s">
        <v>165</v>
      </c>
      <c r="C25" s="122" t="str">
        <f t="shared" si="0"/>
        <v>6 roll</v>
      </c>
      <c r="D25" s="163" t="s">
        <v>95</v>
      </c>
      <c r="E25" s="164">
        <v>6</v>
      </c>
      <c r="F25" s="165">
        <v>40</v>
      </c>
      <c r="G25" s="159">
        <v>240</v>
      </c>
      <c r="H25" s="127" t="s">
        <v>71</v>
      </c>
      <c r="I25" s="128"/>
      <c r="J25" s="130"/>
      <c r="K25" s="123" t="s">
        <v>72</v>
      </c>
      <c r="L25" s="123"/>
      <c r="M25" s="123"/>
      <c r="N25" s="123"/>
      <c r="O25" s="123"/>
      <c r="P25" s="123"/>
      <c r="Q25" s="123"/>
      <c r="R25" s="123"/>
      <c r="S25" s="128"/>
      <c r="T25" s="128"/>
    </row>
    <row r="26" spans="1:26" s="139" customFormat="1" ht="13.2" x14ac:dyDescent="0.25">
      <c r="A26" s="160"/>
      <c r="B26" s="134" t="s">
        <v>98</v>
      </c>
      <c r="C26" s="122" t="str">
        <f t="shared" si="0"/>
        <v>3 roll</v>
      </c>
      <c r="D26" s="163" t="s">
        <v>95</v>
      </c>
      <c r="E26" s="164">
        <v>3</v>
      </c>
      <c r="F26" s="165">
        <v>950</v>
      </c>
      <c r="G26" s="159">
        <v>2850</v>
      </c>
      <c r="H26" s="127" t="s">
        <v>71</v>
      </c>
      <c r="I26" s="128"/>
      <c r="J26" s="130"/>
      <c r="K26" s="123" t="s">
        <v>72</v>
      </c>
      <c r="L26" s="123"/>
      <c r="M26" s="123"/>
      <c r="N26" s="123"/>
      <c r="O26" s="123"/>
      <c r="P26" s="123"/>
      <c r="Q26" s="123"/>
      <c r="R26" s="123"/>
      <c r="S26" s="128"/>
      <c r="T26" s="128"/>
    </row>
    <row r="27" spans="1:26" s="139" customFormat="1" ht="13.2" x14ac:dyDescent="0.25">
      <c r="A27" s="160"/>
      <c r="B27" s="134" t="s">
        <v>99</v>
      </c>
      <c r="C27" s="122" t="str">
        <f t="shared" si="0"/>
        <v>30 pcs.</v>
      </c>
      <c r="D27" s="163" t="s">
        <v>84</v>
      </c>
      <c r="E27" s="164">
        <v>30</v>
      </c>
      <c r="F27" s="165">
        <v>25</v>
      </c>
      <c r="G27" s="159">
        <v>750</v>
      </c>
      <c r="H27" s="127" t="s">
        <v>71</v>
      </c>
      <c r="I27" s="128"/>
      <c r="J27" s="130"/>
      <c r="K27" s="123" t="s">
        <v>72</v>
      </c>
      <c r="L27" s="123"/>
      <c r="M27" s="123"/>
      <c r="N27" s="123"/>
      <c r="O27" s="123"/>
      <c r="P27" s="123"/>
      <c r="Q27" s="123"/>
      <c r="R27" s="123"/>
      <c r="S27" s="128"/>
      <c r="T27" s="128"/>
    </row>
    <row r="28" spans="1:26" s="139" customFormat="1" ht="13.2" x14ac:dyDescent="0.25">
      <c r="A28" s="160"/>
      <c r="B28" s="134" t="s">
        <v>164</v>
      </c>
      <c r="C28" s="122" t="str">
        <f t="shared" si="0"/>
        <v>6 can</v>
      </c>
      <c r="D28" s="163" t="s">
        <v>163</v>
      </c>
      <c r="E28" s="164">
        <v>6</v>
      </c>
      <c r="F28" s="165">
        <v>110</v>
      </c>
      <c r="G28" s="159">
        <v>660</v>
      </c>
      <c r="H28" s="127" t="s">
        <v>71</v>
      </c>
      <c r="I28" s="128"/>
      <c r="J28" s="130"/>
      <c r="K28" s="123" t="s">
        <v>72</v>
      </c>
      <c r="L28" s="123"/>
      <c r="M28" s="123"/>
      <c r="N28" s="123"/>
      <c r="O28" s="123"/>
      <c r="P28" s="123"/>
      <c r="Q28" s="123"/>
      <c r="R28" s="123"/>
      <c r="S28" s="128"/>
      <c r="T28" s="128"/>
    </row>
    <row r="29" spans="1:26" s="139" customFormat="1" ht="13.2" x14ac:dyDescent="0.25">
      <c r="A29" s="160"/>
      <c r="B29" s="134" t="s">
        <v>100</v>
      </c>
      <c r="C29" s="122" t="str">
        <f t="shared" si="0"/>
        <v>24 set</v>
      </c>
      <c r="D29" s="163" t="s">
        <v>93</v>
      </c>
      <c r="E29" s="164">
        <v>24</v>
      </c>
      <c r="F29" s="165">
        <v>300</v>
      </c>
      <c r="G29" s="159">
        <v>7200</v>
      </c>
      <c r="H29" s="127" t="s">
        <v>71</v>
      </c>
      <c r="I29" s="128"/>
      <c r="J29" s="130"/>
      <c r="K29" s="123" t="s">
        <v>72</v>
      </c>
      <c r="L29" s="123"/>
      <c r="M29" s="123"/>
      <c r="N29" s="123"/>
      <c r="O29" s="123"/>
      <c r="P29" s="123"/>
      <c r="Q29" s="123"/>
      <c r="R29" s="123"/>
      <c r="S29" s="128"/>
      <c r="T29" s="128"/>
    </row>
    <row r="30" spans="1:26" s="139" customFormat="1" ht="13.2" x14ac:dyDescent="0.25">
      <c r="A30" s="160"/>
      <c r="B30" s="134" t="s">
        <v>101</v>
      </c>
      <c r="C30" s="122" t="str">
        <f t="shared" si="0"/>
        <v>24 pcs.</v>
      </c>
      <c r="D30" s="163" t="s">
        <v>84</v>
      </c>
      <c r="E30" s="164">
        <v>24</v>
      </c>
      <c r="F30" s="165">
        <v>50</v>
      </c>
      <c r="G30" s="159">
        <v>1200</v>
      </c>
      <c r="H30" s="127" t="s">
        <v>71</v>
      </c>
      <c r="I30" s="128"/>
      <c r="J30" s="130"/>
      <c r="K30" s="123" t="s">
        <v>72</v>
      </c>
      <c r="L30" s="123"/>
      <c r="M30" s="123"/>
      <c r="N30" s="123"/>
      <c r="O30" s="123"/>
      <c r="P30" s="123"/>
      <c r="Q30" s="123"/>
      <c r="R30" s="123"/>
      <c r="S30" s="128"/>
      <c r="T30" s="128"/>
    </row>
    <row r="31" spans="1:26" s="139" customFormat="1" ht="13.2" x14ac:dyDescent="0.25">
      <c r="A31" s="160"/>
      <c r="B31" s="134" t="s">
        <v>103</v>
      </c>
      <c r="C31" s="122" t="str">
        <f t="shared" si="0"/>
        <v>12 gross</v>
      </c>
      <c r="D31" s="163" t="s">
        <v>102</v>
      </c>
      <c r="E31" s="164">
        <v>12</v>
      </c>
      <c r="F31" s="165">
        <v>35</v>
      </c>
      <c r="G31" s="159">
        <v>420</v>
      </c>
      <c r="H31" s="127" t="s">
        <v>71</v>
      </c>
      <c r="I31" s="128"/>
      <c r="J31" s="130"/>
      <c r="K31" s="123" t="s">
        <v>72</v>
      </c>
      <c r="L31" s="123"/>
      <c r="M31" s="123"/>
      <c r="N31" s="123"/>
      <c r="O31" s="123"/>
      <c r="P31" s="123"/>
      <c r="Q31" s="123"/>
      <c r="R31" s="123"/>
      <c r="S31" s="128"/>
      <c r="T31" s="128"/>
    </row>
    <row r="32" spans="1:26" s="139" customFormat="1" ht="13.2" x14ac:dyDescent="0.25">
      <c r="A32" s="160"/>
      <c r="B32" s="134" t="s">
        <v>104</v>
      </c>
      <c r="C32" s="122" t="str">
        <f t="shared" si="0"/>
        <v>1 pcs.</v>
      </c>
      <c r="D32" s="163" t="s">
        <v>84</v>
      </c>
      <c r="E32" s="164">
        <v>1</v>
      </c>
      <c r="F32" s="165">
        <v>2989</v>
      </c>
      <c r="G32" s="159">
        <v>2989</v>
      </c>
      <c r="H32" s="127" t="s">
        <v>71</v>
      </c>
      <c r="I32" s="128"/>
      <c r="J32" s="130"/>
      <c r="K32" s="123" t="s">
        <v>72</v>
      </c>
      <c r="L32" s="123"/>
      <c r="M32" s="123"/>
      <c r="N32" s="123"/>
      <c r="O32" s="123"/>
      <c r="P32" s="123"/>
      <c r="Q32" s="123"/>
      <c r="R32" s="123"/>
      <c r="S32" s="128"/>
      <c r="T32" s="128"/>
    </row>
    <row r="33" spans="1:20" s="139" customFormat="1" ht="13.2" x14ac:dyDescent="0.25">
      <c r="A33" s="160"/>
      <c r="B33" s="134" t="s">
        <v>105</v>
      </c>
      <c r="C33" s="122" t="str">
        <f t="shared" si="0"/>
        <v>12 pcs.</v>
      </c>
      <c r="D33" s="163" t="s">
        <v>84</v>
      </c>
      <c r="E33" s="164">
        <v>12</v>
      </c>
      <c r="F33" s="165">
        <v>180</v>
      </c>
      <c r="G33" s="159">
        <v>2160</v>
      </c>
      <c r="H33" s="127" t="s">
        <v>71</v>
      </c>
      <c r="I33" s="128"/>
      <c r="J33" s="130"/>
      <c r="K33" s="123" t="s">
        <v>72</v>
      </c>
      <c r="L33" s="123"/>
      <c r="M33" s="123"/>
      <c r="N33" s="123"/>
      <c r="O33" s="123"/>
      <c r="P33" s="123"/>
      <c r="Q33" s="123"/>
      <c r="R33" s="123"/>
      <c r="S33" s="128"/>
      <c r="T33" s="128"/>
    </row>
    <row r="34" spans="1:20" s="139" customFormat="1" ht="13.2" x14ac:dyDescent="0.25">
      <c r="A34" s="160"/>
      <c r="B34" s="134" t="s">
        <v>106</v>
      </c>
      <c r="C34" s="122" t="str">
        <f t="shared" si="0"/>
        <v>12 pcs.</v>
      </c>
      <c r="D34" s="163" t="s">
        <v>84</v>
      </c>
      <c r="E34" s="164">
        <v>12</v>
      </c>
      <c r="F34" s="165">
        <v>180</v>
      </c>
      <c r="G34" s="159">
        <v>2160</v>
      </c>
      <c r="H34" s="127" t="s">
        <v>71</v>
      </c>
      <c r="I34" s="128"/>
      <c r="J34" s="130"/>
      <c r="K34" s="123" t="s">
        <v>72</v>
      </c>
      <c r="L34" s="123"/>
      <c r="M34" s="123"/>
      <c r="N34" s="123"/>
      <c r="O34" s="123"/>
      <c r="P34" s="123"/>
      <c r="Q34" s="123"/>
      <c r="R34" s="123"/>
      <c r="S34" s="128"/>
      <c r="T34" s="128"/>
    </row>
    <row r="35" spans="1:20" s="139" customFormat="1" ht="13.2" x14ac:dyDescent="0.25">
      <c r="A35" s="160"/>
      <c r="B35" s="134" t="s">
        <v>107</v>
      </c>
      <c r="C35" s="122" t="str">
        <f t="shared" si="0"/>
        <v>24 pcs.</v>
      </c>
      <c r="D35" s="163" t="s">
        <v>84</v>
      </c>
      <c r="E35" s="164">
        <v>24</v>
      </c>
      <c r="F35" s="165">
        <v>38</v>
      </c>
      <c r="G35" s="159">
        <v>912</v>
      </c>
      <c r="H35" s="127" t="s">
        <v>71</v>
      </c>
      <c r="I35" s="128"/>
      <c r="J35" s="130"/>
      <c r="K35" s="123" t="s">
        <v>72</v>
      </c>
      <c r="L35" s="123"/>
      <c r="M35" s="123"/>
      <c r="N35" s="123"/>
      <c r="O35" s="123"/>
      <c r="P35" s="123"/>
      <c r="Q35" s="123"/>
      <c r="R35" s="123"/>
      <c r="S35" s="128"/>
      <c r="T35" s="128"/>
    </row>
    <row r="36" spans="1:20" s="139" customFormat="1" ht="13.2" x14ac:dyDescent="0.25">
      <c r="A36" s="160"/>
      <c r="B36" s="134" t="s">
        <v>108</v>
      </c>
      <c r="C36" s="122" t="str">
        <f t="shared" si="0"/>
        <v>1 pcs.</v>
      </c>
      <c r="D36" s="163" t="s">
        <v>84</v>
      </c>
      <c r="E36" s="164">
        <v>1</v>
      </c>
      <c r="F36" s="165">
        <v>1300</v>
      </c>
      <c r="G36" s="159">
        <v>1300</v>
      </c>
      <c r="H36" s="127" t="s">
        <v>71</v>
      </c>
      <c r="I36" s="128"/>
      <c r="J36" s="130"/>
      <c r="K36" s="123" t="s">
        <v>72</v>
      </c>
      <c r="L36" s="123"/>
      <c r="M36" s="123"/>
      <c r="N36" s="123"/>
      <c r="O36" s="123"/>
      <c r="P36" s="123"/>
      <c r="Q36" s="123"/>
      <c r="R36" s="123"/>
      <c r="S36" s="128"/>
      <c r="T36" s="128"/>
    </row>
    <row r="37" spans="1:20" s="139" customFormat="1" ht="13.2" x14ac:dyDescent="0.25">
      <c r="A37" s="160"/>
      <c r="B37" s="134" t="s">
        <v>109</v>
      </c>
      <c r="C37" s="122" t="str">
        <f t="shared" si="0"/>
        <v>2 pcs.</v>
      </c>
      <c r="D37" s="163" t="s">
        <v>84</v>
      </c>
      <c r="E37" s="164">
        <v>2</v>
      </c>
      <c r="F37" s="165">
        <v>300</v>
      </c>
      <c r="G37" s="159">
        <v>600</v>
      </c>
      <c r="H37" s="127" t="s">
        <v>71</v>
      </c>
      <c r="I37" s="128"/>
      <c r="J37" s="130"/>
      <c r="K37" s="123" t="s">
        <v>72</v>
      </c>
      <c r="L37" s="123"/>
      <c r="M37" s="123"/>
      <c r="N37" s="123"/>
      <c r="O37" s="123"/>
      <c r="P37" s="123"/>
      <c r="Q37" s="123"/>
      <c r="R37" s="123"/>
      <c r="S37" s="128"/>
      <c r="T37" s="128"/>
    </row>
    <row r="38" spans="1:20" s="139" customFormat="1" ht="13.2" x14ac:dyDescent="0.25">
      <c r="A38" s="160"/>
      <c r="B38" s="134" t="s">
        <v>110</v>
      </c>
      <c r="C38" s="122" t="str">
        <f t="shared" si="0"/>
        <v>2 pcs.</v>
      </c>
      <c r="D38" s="163" t="s">
        <v>84</v>
      </c>
      <c r="E38" s="164">
        <v>2</v>
      </c>
      <c r="F38" s="165">
        <v>300</v>
      </c>
      <c r="G38" s="159">
        <v>600</v>
      </c>
      <c r="H38" s="127" t="s">
        <v>71</v>
      </c>
      <c r="I38" s="128"/>
      <c r="J38" s="130"/>
      <c r="K38" s="123" t="s">
        <v>72</v>
      </c>
      <c r="L38" s="123"/>
      <c r="M38" s="123"/>
      <c r="N38" s="123"/>
      <c r="O38" s="123"/>
      <c r="P38" s="123"/>
      <c r="Q38" s="123"/>
      <c r="R38" s="123"/>
      <c r="S38" s="128"/>
      <c r="T38" s="128"/>
    </row>
    <row r="39" spans="1:20" s="139" customFormat="1" ht="13.2" x14ac:dyDescent="0.25">
      <c r="A39" s="160"/>
      <c r="B39" s="134" t="s">
        <v>111</v>
      </c>
      <c r="C39" s="122" t="str">
        <f t="shared" si="0"/>
        <v>2 pcs.</v>
      </c>
      <c r="D39" s="163" t="s">
        <v>84</v>
      </c>
      <c r="E39" s="164">
        <v>2</v>
      </c>
      <c r="F39" s="165">
        <v>300</v>
      </c>
      <c r="G39" s="159">
        <v>600</v>
      </c>
      <c r="H39" s="127" t="s">
        <v>71</v>
      </c>
      <c r="I39" s="128"/>
      <c r="J39" s="130"/>
      <c r="K39" s="123" t="s">
        <v>72</v>
      </c>
      <c r="L39" s="123"/>
      <c r="M39" s="123"/>
      <c r="N39" s="123"/>
      <c r="O39" s="123"/>
      <c r="P39" s="123"/>
      <c r="Q39" s="123"/>
      <c r="R39" s="123"/>
      <c r="S39" s="128"/>
      <c r="T39" s="128"/>
    </row>
    <row r="40" spans="1:20" s="139" customFormat="1" ht="13.2" x14ac:dyDescent="0.25">
      <c r="A40" s="160"/>
      <c r="B40" s="134" t="s">
        <v>112</v>
      </c>
      <c r="C40" s="122" t="str">
        <f t="shared" si="0"/>
        <v>1 pcs.</v>
      </c>
      <c r="D40" s="163" t="s">
        <v>84</v>
      </c>
      <c r="E40" s="164">
        <v>1</v>
      </c>
      <c r="F40" s="165">
        <v>300</v>
      </c>
      <c r="G40" s="159">
        <v>300</v>
      </c>
      <c r="H40" s="127" t="s">
        <v>71</v>
      </c>
      <c r="I40" s="128"/>
      <c r="J40" s="130"/>
      <c r="K40" s="123" t="s">
        <v>72</v>
      </c>
      <c r="L40" s="123"/>
      <c r="M40" s="123"/>
      <c r="N40" s="123"/>
      <c r="O40" s="123"/>
      <c r="P40" s="123"/>
      <c r="Q40" s="123"/>
      <c r="R40" s="123"/>
      <c r="S40" s="128"/>
      <c r="T40" s="128"/>
    </row>
    <row r="41" spans="1:20" s="139" customFormat="1" ht="13.2" x14ac:dyDescent="0.25">
      <c r="A41" s="157" t="s">
        <v>113</v>
      </c>
      <c r="B41" s="167" t="s">
        <v>166</v>
      </c>
      <c r="C41" s="122" t="str">
        <f t="shared" si="0"/>
        <v xml:space="preserve"> </v>
      </c>
      <c r="D41" s="128"/>
      <c r="E41" s="128"/>
      <c r="F41" s="128"/>
      <c r="G41" s="128"/>
      <c r="H41" s="127"/>
      <c r="I41" s="128"/>
      <c r="J41" s="130"/>
      <c r="K41" s="123"/>
      <c r="L41" s="123"/>
      <c r="M41" s="123"/>
      <c r="N41" s="123"/>
      <c r="O41" s="123"/>
      <c r="P41" s="123"/>
      <c r="Q41" s="123"/>
      <c r="R41" s="123"/>
      <c r="S41" s="128"/>
      <c r="T41" s="128"/>
    </row>
    <row r="42" spans="1:20" s="139" customFormat="1" ht="13.2" x14ac:dyDescent="0.25">
      <c r="A42" s="168"/>
      <c r="B42" s="132" t="s">
        <v>114</v>
      </c>
      <c r="C42" s="122" t="str">
        <f t="shared" si="0"/>
        <v>6 set</v>
      </c>
      <c r="D42" s="168" t="s">
        <v>93</v>
      </c>
      <c r="E42" s="168">
        <v>6</v>
      </c>
      <c r="F42" s="169">
        <v>5800</v>
      </c>
      <c r="G42" s="170">
        <v>34800</v>
      </c>
      <c r="H42" s="127" t="s">
        <v>71</v>
      </c>
      <c r="I42" s="128"/>
      <c r="J42" s="130"/>
      <c r="K42" s="123" t="s">
        <v>72</v>
      </c>
      <c r="L42" s="123"/>
      <c r="M42" s="123"/>
      <c r="N42" s="123"/>
      <c r="O42" s="123"/>
      <c r="P42" s="123"/>
      <c r="Q42" s="123"/>
      <c r="R42" s="123"/>
      <c r="S42" s="128"/>
      <c r="T42" s="128"/>
    </row>
    <row r="43" spans="1:20" s="139" customFormat="1" ht="13.2" x14ac:dyDescent="0.25">
      <c r="A43" s="168"/>
      <c r="B43" s="132" t="s">
        <v>167</v>
      </c>
      <c r="C43" s="122" t="str">
        <f t="shared" si="0"/>
        <v>4 set</v>
      </c>
      <c r="D43" s="168" t="s">
        <v>93</v>
      </c>
      <c r="E43" s="168">
        <v>4</v>
      </c>
      <c r="F43" s="169">
        <v>3500</v>
      </c>
      <c r="G43" s="170">
        <v>14000</v>
      </c>
      <c r="H43" s="127" t="s">
        <v>71</v>
      </c>
      <c r="I43" s="128"/>
      <c r="J43" s="130"/>
      <c r="K43" s="123" t="s">
        <v>72</v>
      </c>
      <c r="L43" s="123"/>
      <c r="M43" s="123"/>
      <c r="N43" s="123"/>
      <c r="O43" s="123"/>
      <c r="P43" s="123"/>
      <c r="Q43" s="123"/>
      <c r="R43" s="123"/>
      <c r="S43" s="128"/>
      <c r="T43" s="128"/>
    </row>
    <row r="44" spans="1:20" s="139" customFormat="1" ht="13.2" x14ac:dyDescent="0.25">
      <c r="A44" s="168"/>
      <c r="B44" s="132" t="s">
        <v>168</v>
      </c>
      <c r="C44" s="122" t="str">
        <f t="shared" si="0"/>
        <v>6 set</v>
      </c>
      <c r="D44" s="168" t="s">
        <v>93</v>
      </c>
      <c r="E44" s="168">
        <v>6</v>
      </c>
      <c r="F44" s="169">
        <v>1500</v>
      </c>
      <c r="G44" s="170">
        <v>9000</v>
      </c>
      <c r="H44" s="127" t="s">
        <v>71</v>
      </c>
      <c r="I44" s="128"/>
      <c r="J44" s="130"/>
      <c r="K44" s="123" t="s">
        <v>72</v>
      </c>
      <c r="L44" s="123"/>
      <c r="M44" s="123"/>
      <c r="N44" s="123"/>
      <c r="O44" s="123"/>
      <c r="P44" s="123"/>
      <c r="Q44" s="123"/>
      <c r="R44" s="123"/>
      <c r="S44" s="128"/>
      <c r="T44" s="128"/>
    </row>
    <row r="45" spans="1:20" s="139" customFormat="1" ht="12.75" customHeight="1" x14ac:dyDescent="0.25">
      <c r="A45" s="168"/>
      <c r="B45" s="175" t="s">
        <v>169</v>
      </c>
      <c r="C45" s="122" t="str">
        <f t="shared" si="0"/>
        <v>4 set</v>
      </c>
      <c r="D45" s="168" t="s">
        <v>93</v>
      </c>
      <c r="E45" s="168">
        <v>4</v>
      </c>
      <c r="F45" s="169">
        <v>3200</v>
      </c>
      <c r="G45" s="170">
        <v>12800</v>
      </c>
      <c r="H45" s="127" t="s">
        <v>71</v>
      </c>
      <c r="I45" s="128"/>
      <c r="J45" s="130"/>
      <c r="K45" s="123" t="s">
        <v>72</v>
      </c>
      <c r="L45" s="123"/>
      <c r="M45" s="123"/>
      <c r="N45" s="123"/>
      <c r="O45" s="123"/>
      <c r="P45" s="123"/>
      <c r="Q45" s="123"/>
      <c r="R45" s="123"/>
      <c r="S45" s="128"/>
      <c r="T45" s="128"/>
    </row>
    <row r="46" spans="1:20" s="139" customFormat="1" ht="12.75" customHeight="1" x14ac:dyDescent="0.25">
      <c r="A46" s="168"/>
      <c r="B46" s="175" t="s">
        <v>115</v>
      </c>
      <c r="C46" s="122" t="str">
        <f t="shared" si="0"/>
        <v>10 length</v>
      </c>
      <c r="D46" s="168" t="s">
        <v>70</v>
      </c>
      <c r="E46" s="168">
        <v>10</v>
      </c>
      <c r="F46" s="169">
        <v>700</v>
      </c>
      <c r="G46" s="170">
        <v>7000</v>
      </c>
      <c r="H46" s="127" t="s">
        <v>71</v>
      </c>
      <c r="I46" s="128"/>
      <c r="J46" s="130"/>
      <c r="K46" s="123" t="s">
        <v>72</v>
      </c>
      <c r="L46" s="123"/>
      <c r="M46" s="123"/>
      <c r="N46" s="123"/>
      <c r="O46" s="123"/>
      <c r="P46" s="123"/>
      <c r="Q46" s="123"/>
      <c r="R46" s="123"/>
      <c r="S46" s="128"/>
      <c r="T46" s="128"/>
    </row>
    <row r="47" spans="1:20" s="139" customFormat="1" ht="12.75" customHeight="1" x14ac:dyDescent="0.25">
      <c r="A47" s="168"/>
      <c r="B47" s="175" t="s">
        <v>116</v>
      </c>
      <c r="C47" s="122" t="str">
        <f t="shared" si="0"/>
        <v>20 length</v>
      </c>
      <c r="D47" s="168" t="s">
        <v>70</v>
      </c>
      <c r="E47" s="168">
        <v>20</v>
      </c>
      <c r="F47" s="169">
        <v>500</v>
      </c>
      <c r="G47" s="170">
        <v>10000</v>
      </c>
      <c r="H47" s="127" t="s">
        <v>71</v>
      </c>
      <c r="I47" s="128"/>
      <c r="J47" s="130"/>
      <c r="K47" s="123" t="s">
        <v>72</v>
      </c>
      <c r="L47" s="123"/>
      <c r="M47" s="123"/>
      <c r="N47" s="123"/>
      <c r="O47" s="123"/>
      <c r="P47" s="123"/>
      <c r="Q47" s="123"/>
      <c r="R47" s="123"/>
      <c r="S47" s="128"/>
      <c r="T47" s="128"/>
    </row>
    <row r="48" spans="1:20" s="139" customFormat="1" ht="12.75" customHeight="1" x14ac:dyDescent="0.25">
      <c r="A48" s="168"/>
      <c r="B48" s="175" t="s">
        <v>117</v>
      </c>
      <c r="C48" s="122" t="str">
        <f t="shared" si="0"/>
        <v>20 length</v>
      </c>
      <c r="D48" s="168" t="s">
        <v>70</v>
      </c>
      <c r="E48" s="168">
        <v>20</v>
      </c>
      <c r="F48" s="169">
        <v>350</v>
      </c>
      <c r="G48" s="170">
        <v>7000</v>
      </c>
      <c r="H48" s="127" t="s">
        <v>71</v>
      </c>
      <c r="I48" s="128"/>
      <c r="J48" s="130"/>
      <c r="K48" s="123" t="s">
        <v>72</v>
      </c>
      <c r="L48" s="123"/>
      <c r="M48" s="123"/>
      <c r="N48" s="123"/>
      <c r="O48" s="123"/>
      <c r="P48" s="123"/>
      <c r="Q48" s="123"/>
      <c r="R48" s="123"/>
      <c r="S48" s="128"/>
      <c r="T48" s="128"/>
    </row>
    <row r="49" spans="1:20" s="139" customFormat="1" ht="12.75" customHeight="1" x14ac:dyDescent="0.25">
      <c r="A49" s="168"/>
      <c r="B49" s="175" t="s">
        <v>118</v>
      </c>
      <c r="C49" s="122" t="str">
        <f t="shared" si="0"/>
        <v>30 length</v>
      </c>
      <c r="D49" s="168" t="s">
        <v>70</v>
      </c>
      <c r="E49" s="168">
        <v>30</v>
      </c>
      <c r="F49" s="169">
        <v>150</v>
      </c>
      <c r="G49" s="170">
        <v>4500</v>
      </c>
      <c r="H49" s="127" t="s">
        <v>71</v>
      </c>
      <c r="I49" s="128"/>
      <c r="J49" s="130"/>
      <c r="K49" s="123" t="s">
        <v>72</v>
      </c>
      <c r="L49" s="123"/>
      <c r="M49" s="123"/>
      <c r="N49" s="123"/>
      <c r="O49" s="123"/>
      <c r="P49" s="123"/>
      <c r="Q49" s="123"/>
      <c r="R49" s="123"/>
      <c r="S49" s="128"/>
      <c r="T49" s="128"/>
    </row>
    <row r="50" spans="1:20" s="139" customFormat="1" ht="12.75" customHeight="1" x14ac:dyDescent="0.25">
      <c r="A50" s="168"/>
      <c r="B50" s="175" t="s">
        <v>119</v>
      </c>
      <c r="C50" s="122" t="str">
        <f t="shared" si="0"/>
        <v>30 pcs.</v>
      </c>
      <c r="D50" s="168" t="s">
        <v>84</v>
      </c>
      <c r="E50" s="168">
        <v>30</v>
      </c>
      <c r="F50" s="169">
        <v>120</v>
      </c>
      <c r="G50" s="170">
        <v>3600</v>
      </c>
      <c r="H50" s="127" t="s">
        <v>71</v>
      </c>
      <c r="I50" s="128"/>
      <c r="J50" s="130"/>
      <c r="K50" s="123" t="s">
        <v>72</v>
      </c>
      <c r="L50" s="123"/>
      <c r="M50" s="123"/>
      <c r="N50" s="123"/>
      <c r="O50" s="123"/>
      <c r="P50" s="123"/>
      <c r="Q50" s="123"/>
      <c r="R50" s="123"/>
      <c r="S50" s="128"/>
      <c r="T50" s="128"/>
    </row>
    <row r="51" spans="1:20" s="139" customFormat="1" ht="12.75" customHeight="1" x14ac:dyDescent="0.25">
      <c r="A51" s="168"/>
      <c r="B51" s="175" t="s">
        <v>120</v>
      </c>
      <c r="C51" s="122" t="str">
        <f t="shared" si="0"/>
        <v>30 pcs.</v>
      </c>
      <c r="D51" s="168" t="s">
        <v>84</v>
      </c>
      <c r="E51" s="168">
        <v>30</v>
      </c>
      <c r="F51" s="169">
        <v>130</v>
      </c>
      <c r="G51" s="170">
        <v>3900</v>
      </c>
      <c r="H51" s="127" t="s">
        <v>71</v>
      </c>
      <c r="I51" s="128"/>
      <c r="J51" s="130"/>
      <c r="K51" s="123" t="s">
        <v>72</v>
      </c>
      <c r="L51" s="123"/>
      <c r="M51" s="123"/>
      <c r="N51" s="123"/>
      <c r="O51" s="123"/>
      <c r="P51" s="123"/>
      <c r="Q51" s="123"/>
      <c r="R51" s="123"/>
      <c r="S51" s="128"/>
      <c r="T51" s="128"/>
    </row>
    <row r="52" spans="1:20" s="139" customFormat="1" ht="12.75" customHeight="1" x14ac:dyDescent="0.25">
      <c r="A52" s="168"/>
      <c r="B52" s="175" t="s">
        <v>121</v>
      </c>
      <c r="C52" s="122" t="str">
        <f t="shared" si="0"/>
        <v>30 pcs.</v>
      </c>
      <c r="D52" s="168" t="s">
        <v>84</v>
      </c>
      <c r="E52" s="168">
        <v>30</v>
      </c>
      <c r="F52" s="169">
        <v>25</v>
      </c>
      <c r="G52" s="170">
        <v>750</v>
      </c>
      <c r="H52" s="127" t="s">
        <v>71</v>
      </c>
      <c r="I52" s="128"/>
      <c r="J52" s="130"/>
      <c r="K52" s="123" t="s">
        <v>72</v>
      </c>
      <c r="L52" s="123"/>
      <c r="M52" s="123"/>
      <c r="N52" s="123"/>
      <c r="O52" s="123"/>
      <c r="P52" s="123"/>
      <c r="Q52" s="123"/>
      <c r="R52" s="123"/>
      <c r="S52" s="128"/>
      <c r="T52" s="128"/>
    </row>
    <row r="53" spans="1:20" s="139" customFormat="1" ht="12.75" customHeight="1" x14ac:dyDescent="0.25">
      <c r="A53" s="168"/>
      <c r="B53" s="175" t="s">
        <v>122</v>
      </c>
      <c r="C53" s="122" t="str">
        <f t="shared" si="0"/>
        <v>30 pcs.</v>
      </c>
      <c r="D53" s="168" t="s">
        <v>84</v>
      </c>
      <c r="E53" s="168">
        <v>30</v>
      </c>
      <c r="F53" s="169">
        <v>35</v>
      </c>
      <c r="G53" s="170">
        <v>1050</v>
      </c>
      <c r="H53" s="127" t="s">
        <v>71</v>
      </c>
      <c r="I53" s="128"/>
      <c r="J53" s="130"/>
      <c r="K53" s="123" t="s">
        <v>72</v>
      </c>
      <c r="L53" s="123"/>
      <c r="M53" s="123"/>
      <c r="N53" s="123"/>
      <c r="O53" s="123"/>
      <c r="P53" s="123"/>
      <c r="Q53" s="123"/>
      <c r="R53" s="123"/>
      <c r="S53" s="128"/>
      <c r="T53" s="128"/>
    </row>
    <row r="54" spans="1:20" s="139" customFormat="1" ht="12.75" customHeight="1" x14ac:dyDescent="0.25">
      <c r="A54" s="168"/>
      <c r="B54" s="175" t="s">
        <v>123</v>
      </c>
      <c r="C54" s="122" t="str">
        <f t="shared" si="0"/>
        <v>15 pcs.</v>
      </c>
      <c r="D54" s="168" t="s">
        <v>84</v>
      </c>
      <c r="E54" s="168">
        <v>15</v>
      </c>
      <c r="F54" s="169">
        <v>80</v>
      </c>
      <c r="G54" s="170">
        <v>1200</v>
      </c>
      <c r="H54" s="127" t="s">
        <v>71</v>
      </c>
      <c r="I54" s="128"/>
      <c r="J54" s="130"/>
      <c r="K54" s="123" t="s">
        <v>72</v>
      </c>
      <c r="L54" s="123"/>
      <c r="M54" s="123"/>
      <c r="N54" s="123"/>
      <c r="O54" s="123"/>
      <c r="P54" s="123"/>
      <c r="Q54" s="123"/>
      <c r="R54" s="123"/>
      <c r="S54" s="128"/>
      <c r="T54" s="128"/>
    </row>
    <row r="55" spans="1:20" s="139" customFormat="1" ht="12.75" customHeight="1" x14ac:dyDescent="0.25">
      <c r="A55" s="168"/>
      <c r="B55" s="175" t="s">
        <v>124</v>
      </c>
      <c r="C55" s="122" t="str">
        <f t="shared" si="0"/>
        <v>20 pcs.</v>
      </c>
      <c r="D55" s="168" t="s">
        <v>84</v>
      </c>
      <c r="E55" s="168">
        <v>20</v>
      </c>
      <c r="F55" s="169">
        <v>85</v>
      </c>
      <c r="G55" s="170">
        <v>1700</v>
      </c>
      <c r="H55" s="127" t="s">
        <v>71</v>
      </c>
      <c r="I55" s="128"/>
      <c r="J55" s="130"/>
      <c r="K55" s="123" t="s">
        <v>72</v>
      </c>
      <c r="L55" s="123"/>
      <c r="M55" s="123"/>
      <c r="N55" s="123"/>
      <c r="O55" s="123"/>
      <c r="P55" s="123"/>
      <c r="Q55" s="123"/>
      <c r="R55" s="123"/>
      <c r="S55" s="128"/>
      <c r="T55" s="128"/>
    </row>
    <row r="56" spans="1:20" s="139" customFormat="1" ht="12.75" customHeight="1" x14ac:dyDescent="0.25">
      <c r="A56" s="168"/>
      <c r="B56" s="175" t="s">
        <v>125</v>
      </c>
      <c r="C56" s="122" t="str">
        <f t="shared" si="0"/>
        <v>20 pcs.</v>
      </c>
      <c r="D56" s="168" t="s">
        <v>84</v>
      </c>
      <c r="E56" s="168">
        <v>20</v>
      </c>
      <c r="F56" s="169">
        <v>95</v>
      </c>
      <c r="G56" s="170">
        <v>1900</v>
      </c>
      <c r="H56" s="127" t="s">
        <v>71</v>
      </c>
      <c r="I56" s="128"/>
      <c r="J56" s="130"/>
      <c r="K56" s="123" t="s">
        <v>72</v>
      </c>
      <c r="L56" s="123"/>
      <c r="M56" s="123"/>
      <c r="N56" s="123"/>
      <c r="O56" s="123"/>
      <c r="P56" s="123"/>
      <c r="Q56" s="123"/>
      <c r="R56" s="123"/>
      <c r="S56" s="128"/>
      <c r="T56" s="128"/>
    </row>
    <row r="57" spans="1:20" s="139" customFormat="1" ht="12.75" customHeight="1" x14ac:dyDescent="0.25">
      <c r="A57" s="168"/>
      <c r="B57" s="175" t="s">
        <v>126</v>
      </c>
      <c r="C57" s="122" t="str">
        <f t="shared" si="0"/>
        <v>30 pcs.</v>
      </c>
      <c r="D57" s="168" t="s">
        <v>84</v>
      </c>
      <c r="E57" s="168">
        <v>30</v>
      </c>
      <c r="F57" s="169">
        <v>45</v>
      </c>
      <c r="G57" s="170">
        <v>1350</v>
      </c>
      <c r="H57" s="127" t="s">
        <v>71</v>
      </c>
      <c r="I57" s="128"/>
      <c r="J57" s="130"/>
      <c r="K57" s="123" t="s">
        <v>72</v>
      </c>
      <c r="L57" s="123"/>
      <c r="M57" s="123"/>
      <c r="N57" s="123"/>
      <c r="O57" s="123"/>
      <c r="P57" s="123"/>
      <c r="Q57" s="123"/>
      <c r="R57" s="123"/>
      <c r="S57" s="128"/>
      <c r="T57" s="128"/>
    </row>
    <row r="58" spans="1:20" s="139" customFormat="1" ht="12.75" customHeight="1" x14ac:dyDescent="0.25">
      <c r="A58" s="168"/>
      <c r="B58" s="175" t="s">
        <v>127</v>
      </c>
      <c r="C58" s="122" t="str">
        <f t="shared" si="0"/>
        <v>20 pcs.</v>
      </c>
      <c r="D58" s="168" t="s">
        <v>84</v>
      </c>
      <c r="E58" s="168">
        <v>20</v>
      </c>
      <c r="F58" s="169">
        <v>95</v>
      </c>
      <c r="G58" s="170">
        <v>1900</v>
      </c>
      <c r="H58" s="127" t="s">
        <v>71</v>
      </c>
      <c r="I58" s="128"/>
      <c r="J58" s="130"/>
      <c r="K58" s="123" t="s">
        <v>72</v>
      </c>
      <c r="L58" s="123"/>
      <c r="M58" s="123"/>
      <c r="N58" s="123"/>
      <c r="O58" s="123"/>
      <c r="P58" s="123"/>
      <c r="Q58" s="123"/>
      <c r="R58" s="123"/>
      <c r="S58" s="128"/>
      <c r="T58" s="128"/>
    </row>
    <row r="59" spans="1:20" s="139" customFormat="1" ht="12.75" customHeight="1" x14ac:dyDescent="0.25">
      <c r="A59" s="168"/>
      <c r="B59" s="175" t="s">
        <v>128</v>
      </c>
      <c r="C59" s="122" t="str">
        <f t="shared" si="0"/>
        <v>20 pcs.</v>
      </c>
      <c r="D59" s="168" t="s">
        <v>84</v>
      </c>
      <c r="E59" s="168">
        <v>20</v>
      </c>
      <c r="F59" s="169">
        <v>80</v>
      </c>
      <c r="G59" s="170">
        <v>1600</v>
      </c>
      <c r="H59" s="127" t="s">
        <v>71</v>
      </c>
      <c r="I59" s="128"/>
      <c r="J59" s="130"/>
      <c r="K59" s="123" t="s">
        <v>72</v>
      </c>
      <c r="L59" s="123"/>
      <c r="M59" s="123"/>
      <c r="N59" s="123"/>
      <c r="O59" s="123"/>
      <c r="P59" s="123"/>
      <c r="Q59" s="123"/>
      <c r="R59" s="123"/>
      <c r="S59" s="128"/>
      <c r="T59" s="128"/>
    </row>
    <row r="60" spans="1:20" s="139" customFormat="1" ht="12.75" customHeight="1" x14ac:dyDescent="0.25">
      <c r="A60" s="168"/>
      <c r="B60" s="175" t="s">
        <v>129</v>
      </c>
      <c r="C60" s="122" t="str">
        <f t="shared" si="0"/>
        <v>15 pcs.</v>
      </c>
      <c r="D60" s="168" t="s">
        <v>84</v>
      </c>
      <c r="E60" s="168">
        <v>15</v>
      </c>
      <c r="F60" s="169">
        <v>65</v>
      </c>
      <c r="G60" s="170">
        <v>975</v>
      </c>
      <c r="H60" s="127" t="s">
        <v>71</v>
      </c>
      <c r="I60" s="128"/>
      <c r="J60" s="130"/>
      <c r="K60" s="123" t="s">
        <v>72</v>
      </c>
      <c r="L60" s="123"/>
      <c r="M60" s="123"/>
      <c r="N60" s="123"/>
      <c r="O60" s="123"/>
      <c r="P60" s="123"/>
      <c r="Q60" s="123"/>
      <c r="R60" s="123"/>
      <c r="S60" s="128"/>
      <c r="T60" s="128"/>
    </row>
    <row r="61" spans="1:20" s="139" customFormat="1" ht="12.75" customHeight="1" x14ac:dyDescent="0.25">
      <c r="A61" s="168"/>
      <c r="B61" s="175" t="s">
        <v>130</v>
      </c>
      <c r="C61" s="122" t="str">
        <f t="shared" si="0"/>
        <v>15 pcs.</v>
      </c>
      <c r="D61" s="168" t="s">
        <v>84</v>
      </c>
      <c r="E61" s="168">
        <v>15</v>
      </c>
      <c r="F61" s="169">
        <v>45</v>
      </c>
      <c r="G61" s="170">
        <v>675</v>
      </c>
      <c r="H61" s="127" t="s">
        <v>71</v>
      </c>
      <c r="I61" s="128"/>
      <c r="J61" s="130"/>
      <c r="K61" s="123" t="s">
        <v>72</v>
      </c>
      <c r="L61" s="123"/>
      <c r="M61" s="123"/>
      <c r="N61" s="123"/>
      <c r="O61" s="123"/>
      <c r="P61" s="123"/>
      <c r="Q61" s="123"/>
      <c r="R61" s="123"/>
      <c r="S61" s="128"/>
      <c r="T61" s="128"/>
    </row>
    <row r="62" spans="1:20" s="139" customFormat="1" ht="12.75" customHeight="1" x14ac:dyDescent="0.25">
      <c r="A62" s="168"/>
      <c r="B62" s="175" t="s">
        <v>131</v>
      </c>
      <c r="C62" s="122" t="str">
        <f t="shared" si="0"/>
        <v>15 pcs.</v>
      </c>
      <c r="D62" s="168" t="s">
        <v>84</v>
      </c>
      <c r="E62" s="168">
        <v>15</v>
      </c>
      <c r="F62" s="169">
        <v>75</v>
      </c>
      <c r="G62" s="170">
        <v>1125</v>
      </c>
      <c r="H62" s="127" t="s">
        <v>71</v>
      </c>
      <c r="I62" s="128"/>
      <c r="J62" s="130"/>
      <c r="K62" s="123" t="s">
        <v>72</v>
      </c>
      <c r="L62" s="123"/>
      <c r="M62" s="123"/>
      <c r="N62" s="123"/>
      <c r="O62" s="123"/>
      <c r="P62" s="123"/>
      <c r="Q62" s="123"/>
      <c r="R62" s="123"/>
      <c r="S62" s="128"/>
      <c r="T62" s="128"/>
    </row>
    <row r="63" spans="1:20" s="139" customFormat="1" ht="12.75" customHeight="1" x14ac:dyDescent="0.25">
      <c r="A63" s="168"/>
      <c r="B63" s="175" t="s">
        <v>132</v>
      </c>
      <c r="C63" s="122" t="str">
        <f t="shared" si="0"/>
        <v>6 pcs.</v>
      </c>
      <c r="D63" s="168" t="s">
        <v>84</v>
      </c>
      <c r="E63" s="168">
        <v>6</v>
      </c>
      <c r="F63" s="169">
        <v>80</v>
      </c>
      <c r="G63" s="170">
        <v>480</v>
      </c>
      <c r="H63" s="127" t="s">
        <v>71</v>
      </c>
      <c r="I63" s="128"/>
      <c r="J63" s="130"/>
      <c r="K63" s="123" t="s">
        <v>72</v>
      </c>
      <c r="L63" s="123"/>
      <c r="M63" s="123"/>
      <c r="N63" s="123"/>
      <c r="O63" s="123"/>
      <c r="P63" s="123"/>
      <c r="Q63" s="123"/>
      <c r="R63" s="123"/>
      <c r="S63" s="128"/>
      <c r="T63" s="128"/>
    </row>
    <row r="64" spans="1:20" s="139" customFormat="1" ht="12.75" customHeight="1" x14ac:dyDescent="0.25">
      <c r="A64" s="168"/>
      <c r="B64" s="175" t="s">
        <v>133</v>
      </c>
      <c r="C64" s="122" t="str">
        <f t="shared" si="0"/>
        <v>30 pcs.</v>
      </c>
      <c r="D64" s="168" t="s">
        <v>84</v>
      </c>
      <c r="E64" s="168">
        <v>30</v>
      </c>
      <c r="F64" s="169">
        <v>85</v>
      </c>
      <c r="G64" s="170">
        <v>2550</v>
      </c>
      <c r="H64" s="127" t="s">
        <v>71</v>
      </c>
      <c r="I64" s="128"/>
      <c r="J64" s="130"/>
      <c r="K64" s="123" t="s">
        <v>72</v>
      </c>
      <c r="L64" s="123"/>
      <c r="M64" s="123"/>
      <c r="N64" s="123"/>
      <c r="O64" s="123"/>
      <c r="P64" s="123"/>
      <c r="Q64" s="123"/>
      <c r="R64" s="123"/>
      <c r="S64" s="128"/>
      <c r="T64" s="128"/>
    </row>
    <row r="65" spans="1:20" s="139" customFormat="1" ht="12.75" customHeight="1" x14ac:dyDescent="0.25">
      <c r="A65" s="168"/>
      <c r="B65" s="175" t="s">
        <v>134</v>
      </c>
      <c r="C65" s="122" t="str">
        <f t="shared" si="0"/>
        <v>30 pcs.</v>
      </c>
      <c r="D65" s="168" t="s">
        <v>84</v>
      </c>
      <c r="E65" s="168">
        <v>30</v>
      </c>
      <c r="F65" s="169">
        <v>85</v>
      </c>
      <c r="G65" s="170">
        <v>2550</v>
      </c>
      <c r="H65" s="127" t="s">
        <v>71</v>
      </c>
      <c r="I65" s="128"/>
      <c r="J65" s="130"/>
      <c r="K65" s="123" t="s">
        <v>72</v>
      </c>
      <c r="L65" s="123"/>
      <c r="M65" s="123"/>
      <c r="N65" s="123"/>
      <c r="O65" s="123"/>
      <c r="P65" s="123"/>
      <c r="Q65" s="123"/>
      <c r="R65" s="123"/>
      <c r="S65" s="128"/>
      <c r="T65" s="128"/>
    </row>
    <row r="66" spans="1:20" s="139" customFormat="1" ht="12.75" customHeight="1" x14ac:dyDescent="0.25">
      <c r="A66" s="168"/>
      <c r="B66" s="175" t="s">
        <v>135</v>
      </c>
      <c r="C66" s="122" t="str">
        <f t="shared" si="0"/>
        <v>30 pcs.</v>
      </c>
      <c r="D66" s="168" t="s">
        <v>84</v>
      </c>
      <c r="E66" s="168">
        <v>30</v>
      </c>
      <c r="F66" s="169">
        <v>60</v>
      </c>
      <c r="G66" s="170">
        <v>1800</v>
      </c>
      <c r="H66" s="127" t="s">
        <v>71</v>
      </c>
      <c r="I66" s="128"/>
      <c r="J66" s="130"/>
      <c r="K66" s="123" t="s">
        <v>72</v>
      </c>
      <c r="L66" s="123"/>
      <c r="M66" s="123"/>
      <c r="N66" s="123"/>
      <c r="O66" s="123"/>
      <c r="P66" s="123"/>
      <c r="Q66" s="123"/>
      <c r="R66" s="123"/>
      <c r="S66" s="128"/>
      <c r="T66" s="128"/>
    </row>
    <row r="67" spans="1:20" s="139" customFormat="1" ht="12.75" customHeight="1" x14ac:dyDescent="0.25">
      <c r="A67" s="168"/>
      <c r="B67" s="175" t="s">
        <v>136</v>
      </c>
      <c r="C67" s="122" t="str">
        <f t="shared" si="0"/>
        <v>30 pcs.</v>
      </c>
      <c r="D67" s="168" t="s">
        <v>84</v>
      </c>
      <c r="E67" s="164">
        <v>30</v>
      </c>
      <c r="F67" s="165">
        <v>70</v>
      </c>
      <c r="G67" s="170">
        <v>2100</v>
      </c>
      <c r="H67" s="127" t="s">
        <v>71</v>
      </c>
      <c r="I67" s="128"/>
      <c r="J67" s="130"/>
      <c r="K67" s="123" t="s">
        <v>72</v>
      </c>
      <c r="L67" s="123"/>
      <c r="M67" s="123"/>
      <c r="N67" s="123"/>
      <c r="O67" s="123"/>
      <c r="P67" s="123"/>
      <c r="Q67" s="123"/>
      <c r="R67" s="123"/>
      <c r="S67" s="128"/>
      <c r="T67" s="128"/>
    </row>
    <row r="68" spans="1:20" s="139" customFormat="1" ht="12.75" customHeight="1" x14ac:dyDescent="0.25">
      <c r="A68" s="168"/>
      <c r="B68" s="175" t="s">
        <v>137</v>
      </c>
      <c r="C68" s="122" t="str">
        <f t="shared" si="0"/>
        <v>8 pcs.</v>
      </c>
      <c r="D68" s="168" t="s">
        <v>84</v>
      </c>
      <c r="E68" s="164">
        <v>8</v>
      </c>
      <c r="F68" s="165">
        <v>290</v>
      </c>
      <c r="G68" s="170">
        <v>2320</v>
      </c>
      <c r="H68" s="127" t="s">
        <v>71</v>
      </c>
      <c r="I68" s="128"/>
      <c r="J68" s="130"/>
      <c r="K68" s="123" t="s">
        <v>72</v>
      </c>
      <c r="L68" s="123"/>
      <c r="M68" s="123"/>
      <c r="N68" s="123"/>
      <c r="O68" s="123"/>
      <c r="P68" s="123"/>
      <c r="Q68" s="123"/>
      <c r="R68" s="123"/>
      <c r="S68" s="128"/>
      <c r="T68" s="128"/>
    </row>
    <row r="69" spans="1:20" s="139" customFormat="1" ht="12.75" customHeight="1" x14ac:dyDescent="0.25">
      <c r="A69" s="168"/>
      <c r="B69" s="175" t="s">
        <v>138</v>
      </c>
      <c r="C69" s="122" t="str">
        <f t="shared" si="0"/>
        <v>5 pcs.</v>
      </c>
      <c r="D69" s="168" t="s">
        <v>84</v>
      </c>
      <c r="E69" s="123">
        <v>5</v>
      </c>
      <c r="F69" s="162">
        <v>375</v>
      </c>
      <c r="G69" s="170">
        <v>1875</v>
      </c>
      <c r="H69" s="127" t="s">
        <v>71</v>
      </c>
      <c r="I69" s="128"/>
      <c r="J69" s="130"/>
      <c r="K69" s="123" t="s">
        <v>72</v>
      </c>
      <c r="L69" s="123"/>
      <c r="M69" s="123"/>
      <c r="N69" s="123"/>
      <c r="O69" s="123"/>
      <c r="P69" s="123"/>
      <c r="Q69" s="123"/>
      <c r="R69" s="123"/>
      <c r="S69" s="128"/>
      <c r="T69" s="128"/>
    </row>
    <row r="70" spans="1:20" s="139" customFormat="1" ht="13.2" x14ac:dyDescent="0.25">
      <c r="A70" s="157" t="s">
        <v>139</v>
      </c>
      <c r="B70" s="176" t="s">
        <v>170</v>
      </c>
      <c r="C70" s="122" t="str">
        <f t="shared" si="0"/>
        <v xml:space="preserve"> </v>
      </c>
      <c r="D70" s="128"/>
      <c r="E70" s="128"/>
      <c r="F70" s="128"/>
      <c r="G70" s="128"/>
      <c r="H70" s="127"/>
      <c r="I70" s="128"/>
      <c r="J70" s="130"/>
      <c r="K70" s="123"/>
      <c r="L70" s="123"/>
      <c r="M70" s="123"/>
      <c r="N70" s="123"/>
      <c r="O70" s="123"/>
      <c r="P70" s="123"/>
      <c r="Q70" s="123"/>
      <c r="R70" s="123"/>
      <c r="S70" s="128"/>
      <c r="T70" s="128"/>
    </row>
    <row r="71" spans="1:20" s="139" customFormat="1" ht="13.2" x14ac:dyDescent="0.25">
      <c r="A71" s="160"/>
      <c r="B71" s="134" t="s">
        <v>140</v>
      </c>
      <c r="C71" s="122" t="str">
        <f t="shared" si="0"/>
        <v>50 pcs.</v>
      </c>
      <c r="D71" s="163" t="s">
        <v>84</v>
      </c>
      <c r="E71" s="164">
        <v>50</v>
      </c>
      <c r="F71" s="165">
        <v>250</v>
      </c>
      <c r="G71" s="159">
        <v>12500</v>
      </c>
      <c r="H71" s="127" t="s">
        <v>71</v>
      </c>
      <c r="I71" s="128"/>
      <c r="J71" s="130"/>
      <c r="K71" s="123" t="s">
        <v>72</v>
      </c>
      <c r="L71" s="123"/>
      <c r="M71" s="123"/>
      <c r="N71" s="123"/>
      <c r="O71" s="123"/>
      <c r="P71" s="123"/>
      <c r="Q71" s="123"/>
      <c r="R71" s="123"/>
      <c r="S71" s="128"/>
      <c r="T71" s="128"/>
    </row>
    <row r="72" spans="1:20" s="139" customFormat="1" ht="13.2" x14ac:dyDescent="0.25">
      <c r="A72" s="160"/>
      <c r="B72" s="134" t="s">
        <v>141</v>
      </c>
      <c r="C72" s="122" t="str">
        <f t="shared" si="0"/>
        <v>35 pcs.</v>
      </c>
      <c r="D72" s="163" t="s">
        <v>84</v>
      </c>
      <c r="E72" s="164">
        <v>35</v>
      </c>
      <c r="F72" s="165">
        <v>265</v>
      </c>
      <c r="G72" s="159">
        <v>9275</v>
      </c>
      <c r="H72" s="127" t="s">
        <v>71</v>
      </c>
      <c r="I72" s="128"/>
      <c r="J72" s="130"/>
      <c r="K72" s="123" t="s">
        <v>72</v>
      </c>
      <c r="L72" s="123"/>
      <c r="M72" s="123"/>
      <c r="N72" s="123"/>
      <c r="O72" s="123"/>
      <c r="P72" s="123"/>
      <c r="Q72" s="123"/>
      <c r="R72" s="123"/>
      <c r="S72" s="128"/>
      <c r="T72" s="128"/>
    </row>
    <row r="73" spans="1:20" s="139" customFormat="1" ht="13.2" x14ac:dyDescent="0.25">
      <c r="A73" s="160"/>
      <c r="B73" s="134" t="s">
        <v>142</v>
      </c>
      <c r="C73" s="122" t="str">
        <f t="shared" si="0"/>
        <v>40 pcs.</v>
      </c>
      <c r="D73" s="163" t="s">
        <v>84</v>
      </c>
      <c r="E73" s="164">
        <v>40</v>
      </c>
      <c r="F73" s="165">
        <v>1500</v>
      </c>
      <c r="G73" s="159">
        <v>60000</v>
      </c>
      <c r="H73" s="127" t="s">
        <v>71</v>
      </c>
      <c r="I73" s="128"/>
      <c r="J73" s="130"/>
      <c r="K73" s="123" t="s">
        <v>72</v>
      </c>
      <c r="L73" s="123"/>
      <c r="M73" s="123"/>
      <c r="N73" s="123"/>
      <c r="O73" s="123"/>
      <c r="P73" s="123"/>
      <c r="Q73" s="123"/>
      <c r="R73" s="123"/>
      <c r="S73" s="128"/>
      <c r="T73" s="128"/>
    </row>
    <row r="74" spans="1:20" s="139" customFormat="1" ht="13.2" x14ac:dyDescent="0.25">
      <c r="A74" s="160"/>
      <c r="B74" s="171" t="s">
        <v>143</v>
      </c>
      <c r="C74" s="122" t="str">
        <f t="shared" si="0"/>
        <v>20 pcs.</v>
      </c>
      <c r="D74" s="163" t="s">
        <v>84</v>
      </c>
      <c r="E74" s="161">
        <v>20</v>
      </c>
      <c r="F74" s="172">
        <v>350</v>
      </c>
      <c r="G74" s="159">
        <v>7000</v>
      </c>
      <c r="H74" s="127" t="s">
        <v>71</v>
      </c>
      <c r="I74" s="128"/>
      <c r="J74" s="130"/>
      <c r="K74" s="123" t="s">
        <v>72</v>
      </c>
      <c r="L74" s="123"/>
      <c r="M74" s="123"/>
      <c r="N74" s="123"/>
      <c r="O74" s="123"/>
      <c r="P74" s="123"/>
      <c r="Q74" s="123"/>
      <c r="R74" s="123"/>
      <c r="S74" s="128"/>
      <c r="T74" s="128"/>
    </row>
    <row r="75" spans="1:20" s="139" customFormat="1" ht="13.2" x14ac:dyDescent="0.25">
      <c r="A75" s="160"/>
      <c r="B75" s="171" t="s">
        <v>145</v>
      </c>
      <c r="C75" s="122" t="str">
        <f t="shared" si="0"/>
        <v>20 boxes</v>
      </c>
      <c r="D75" s="163" t="s">
        <v>144</v>
      </c>
      <c r="E75" s="161">
        <v>20</v>
      </c>
      <c r="F75" s="172">
        <v>650</v>
      </c>
      <c r="G75" s="159">
        <v>13000</v>
      </c>
      <c r="H75" s="127" t="s">
        <v>71</v>
      </c>
      <c r="I75" s="128"/>
      <c r="J75" s="130"/>
      <c r="K75" s="123" t="s">
        <v>72</v>
      </c>
      <c r="L75" s="123"/>
      <c r="M75" s="123"/>
      <c r="N75" s="123"/>
      <c r="O75" s="123"/>
      <c r="P75" s="123"/>
      <c r="Q75" s="123"/>
      <c r="R75" s="123"/>
      <c r="S75" s="128"/>
      <c r="T75" s="128"/>
    </row>
    <row r="76" spans="1:20" s="139" customFormat="1" ht="13.2" x14ac:dyDescent="0.25">
      <c r="A76" s="157" t="s">
        <v>139</v>
      </c>
      <c r="B76" s="176" t="s">
        <v>171</v>
      </c>
      <c r="C76" s="122" t="str">
        <f t="shared" si="0"/>
        <v xml:space="preserve"> </v>
      </c>
      <c r="D76" s="128"/>
      <c r="E76" s="128"/>
      <c r="F76" s="128"/>
      <c r="G76" s="128"/>
      <c r="H76" s="127"/>
      <c r="I76" s="128"/>
      <c r="J76" s="130"/>
      <c r="K76" s="123"/>
      <c r="L76" s="123"/>
      <c r="M76" s="123"/>
      <c r="N76" s="123"/>
      <c r="O76" s="123"/>
      <c r="P76" s="123"/>
      <c r="Q76" s="123"/>
      <c r="R76" s="123"/>
      <c r="S76" s="128"/>
      <c r="T76" s="128"/>
    </row>
    <row r="77" spans="1:20" s="139" customFormat="1" ht="13.2" x14ac:dyDescent="0.25">
      <c r="A77" s="160"/>
      <c r="B77" s="171" t="s">
        <v>179</v>
      </c>
      <c r="C77" s="122" t="str">
        <f t="shared" si="0"/>
        <v>775 pcs.</v>
      </c>
      <c r="D77" s="163" t="s">
        <v>84</v>
      </c>
      <c r="E77" s="161">
        <v>775</v>
      </c>
      <c r="F77" s="172">
        <v>190</v>
      </c>
      <c r="G77" s="159">
        <v>147250</v>
      </c>
      <c r="H77" s="127" t="s">
        <v>71</v>
      </c>
      <c r="I77" s="128"/>
      <c r="J77" s="130"/>
      <c r="K77" s="123" t="s">
        <v>72</v>
      </c>
      <c r="L77" s="123"/>
      <c r="M77" s="123"/>
      <c r="N77" s="123"/>
      <c r="O77" s="123"/>
      <c r="P77" s="123"/>
      <c r="Q77" s="123"/>
      <c r="R77" s="123"/>
      <c r="S77" s="128"/>
      <c r="T77" s="128"/>
    </row>
    <row r="78" spans="1:20" s="139" customFormat="1" ht="13.2" x14ac:dyDescent="0.25">
      <c r="A78" s="160"/>
      <c r="B78" s="171" t="s">
        <v>88</v>
      </c>
      <c r="C78" s="122" t="str">
        <f t="shared" si="0"/>
        <v>110 bags</v>
      </c>
      <c r="D78" s="163" t="s">
        <v>87</v>
      </c>
      <c r="E78" s="161">
        <v>110</v>
      </c>
      <c r="F78" s="172">
        <v>250</v>
      </c>
      <c r="G78" s="159">
        <v>27500</v>
      </c>
      <c r="H78" s="127" t="s">
        <v>71</v>
      </c>
      <c r="I78" s="128"/>
      <c r="J78" s="130"/>
      <c r="K78" s="123" t="s">
        <v>72</v>
      </c>
      <c r="L78" s="123"/>
      <c r="M78" s="123"/>
      <c r="N78" s="123"/>
      <c r="O78" s="123"/>
      <c r="P78" s="123"/>
      <c r="Q78" s="123"/>
      <c r="R78" s="123"/>
      <c r="S78" s="128"/>
      <c r="T78" s="128"/>
    </row>
    <row r="79" spans="1:20" s="139" customFormat="1" ht="13.2" x14ac:dyDescent="0.25">
      <c r="A79" s="160"/>
      <c r="B79" s="171" t="s">
        <v>146</v>
      </c>
      <c r="C79" s="122" t="str">
        <f t="shared" si="0"/>
        <v>50 bags</v>
      </c>
      <c r="D79" s="163" t="s">
        <v>87</v>
      </c>
      <c r="E79" s="161">
        <v>50</v>
      </c>
      <c r="F79" s="172">
        <v>360</v>
      </c>
      <c r="G79" s="159">
        <v>18000</v>
      </c>
      <c r="H79" s="127" t="s">
        <v>71</v>
      </c>
      <c r="I79" s="128"/>
      <c r="J79" s="130"/>
      <c r="K79" s="123" t="s">
        <v>72</v>
      </c>
      <c r="L79" s="123"/>
      <c r="M79" s="123"/>
      <c r="N79" s="123"/>
      <c r="O79" s="123"/>
      <c r="P79" s="123"/>
      <c r="Q79" s="123"/>
      <c r="R79" s="123"/>
      <c r="S79" s="128"/>
      <c r="T79" s="128"/>
    </row>
    <row r="80" spans="1:20" s="139" customFormat="1" ht="13.2" x14ac:dyDescent="0.25">
      <c r="A80" s="160"/>
      <c r="B80" s="171" t="s">
        <v>147</v>
      </c>
      <c r="C80" s="122" t="str">
        <f t="shared" ref="C80:C113" si="2">E80&amp;" "&amp;D80</f>
        <v>50 pcs.</v>
      </c>
      <c r="D80" s="163" t="s">
        <v>84</v>
      </c>
      <c r="E80" s="161">
        <v>50</v>
      </c>
      <c r="F80" s="172">
        <v>275</v>
      </c>
      <c r="G80" s="159">
        <v>13750</v>
      </c>
      <c r="H80" s="127" t="s">
        <v>71</v>
      </c>
      <c r="I80" s="128"/>
      <c r="J80" s="130"/>
      <c r="K80" s="123" t="s">
        <v>72</v>
      </c>
      <c r="L80" s="123"/>
      <c r="M80" s="123"/>
      <c r="N80" s="123"/>
      <c r="O80" s="123"/>
      <c r="P80" s="123"/>
      <c r="Q80" s="123"/>
      <c r="R80" s="123"/>
      <c r="S80" s="128"/>
      <c r="T80" s="128"/>
    </row>
    <row r="81" spans="1:26" s="139" customFormat="1" ht="13.2" x14ac:dyDescent="0.25">
      <c r="A81" s="157" t="s">
        <v>148</v>
      </c>
      <c r="B81" s="177" t="s">
        <v>172</v>
      </c>
      <c r="C81" s="122" t="str">
        <f t="shared" si="2"/>
        <v xml:space="preserve"> </v>
      </c>
      <c r="D81" s="128"/>
      <c r="E81" s="128"/>
      <c r="F81" s="128"/>
      <c r="G81" s="128"/>
      <c r="H81" s="127" t="s">
        <v>71</v>
      </c>
      <c r="I81" s="128"/>
      <c r="J81" s="130"/>
      <c r="K81" s="123" t="s">
        <v>72</v>
      </c>
      <c r="L81" s="123"/>
      <c r="M81" s="123"/>
      <c r="N81" s="123"/>
      <c r="O81" s="123"/>
      <c r="P81" s="123"/>
      <c r="Q81" s="123"/>
      <c r="R81" s="123"/>
      <c r="S81" s="128"/>
      <c r="T81" s="128"/>
    </row>
    <row r="82" spans="1:26" s="184" customFormat="1" ht="13.5" customHeight="1" x14ac:dyDescent="0.25">
      <c r="A82" s="160"/>
      <c r="B82" s="196" t="s">
        <v>213</v>
      </c>
      <c r="C82" s="122" t="str">
        <f t="shared" si="2"/>
        <v>2 set</v>
      </c>
      <c r="D82" s="123" t="s">
        <v>93</v>
      </c>
      <c r="E82" s="164">
        <v>2</v>
      </c>
      <c r="F82" s="173">
        <v>9800</v>
      </c>
      <c r="G82" s="190">
        <f t="shared" ref="G82:G92" si="3">F82*E82</f>
        <v>19600</v>
      </c>
      <c r="H82" s="127" t="s">
        <v>71</v>
      </c>
      <c r="I82" s="171"/>
      <c r="J82" s="171"/>
      <c r="K82" s="123" t="s">
        <v>72</v>
      </c>
      <c r="L82" s="188"/>
      <c r="M82" s="171"/>
      <c r="N82" s="171"/>
      <c r="O82" s="171"/>
      <c r="P82" s="171"/>
      <c r="Q82" s="171"/>
      <c r="R82" s="171"/>
      <c r="S82" s="171"/>
      <c r="T82" s="171"/>
    </row>
    <row r="83" spans="1:26" s="184" customFormat="1" ht="13.5" customHeight="1" x14ac:dyDescent="0.25">
      <c r="A83" s="160"/>
      <c r="B83" s="196" t="s">
        <v>214</v>
      </c>
      <c r="C83" s="122" t="str">
        <f t="shared" si="2"/>
        <v>2 set</v>
      </c>
      <c r="D83" s="123" t="s">
        <v>93</v>
      </c>
      <c r="E83" s="164">
        <v>2</v>
      </c>
      <c r="F83" s="173">
        <v>9900</v>
      </c>
      <c r="G83" s="190">
        <f t="shared" si="3"/>
        <v>19800</v>
      </c>
      <c r="H83" s="127" t="s">
        <v>71</v>
      </c>
      <c r="I83" s="171"/>
      <c r="J83" s="171"/>
      <c r="K83" s="123" t="s">
        <v>72</v>
      </c>
      <c r="L83" s="188"/>
      <c r="M83" s="171"/>
      <c r="N83" s="171"/>
      <c r="O83" s="171"/>
      <c r="P83" s="171"/>
      <c r="Q83" s="171"/>
      <c r="R83" s="171"/>
      <c r="S83" s="171"/>
      <c r="T83" s="171"/>
    </row>
    <row r="84" spans="1:26" s="184" customFormat="1" ht="13.5" customHeight="1" x14ac:dyDescent="0.25">
      <c r="A84" s="160"/>
      <c r="B84" s="196" t="s">
        <v>215</v>
      </c>
      <c r="C84" s="122" t="str">
        <f t="shared" si="2"/>
        <v>1 set</v>
      </c>
      <c r="D84" s="123" t="s">
        <v>93</v>
      </c>
      <c r="E84" s="164">
        <v>1</v>
      </c>
      <c r="F84" s="173">
        <v>10200</v>
      </c>
      <c r="G84" s="190">
        <f t="shared" si="3"/>
        <v>10200</v>
      </c>
      <c r="H84" s="127" t="s">
        <v>71</v>
      </c>
      <c r="I84" s="171"/>
      <c r="J84" s="171"/>
      <c r="K84" s="123" t="s">
        <v>72</v>
      </c>
      <c r="L84" s="188"/>
      <c r="M84" s="171"/>
      <c r="N84" s="171"/>
      <c r="O84" s="171"/>
      <c r="P84" s="171"/>
      <c r="Q84" s="171"/>
      <c r="R84" s="171"/>
      <c r="S84" s="171"/>
      <c r="T84" s="171"/>
    </row>
    <row r="85" spans="1:26" s="184" customFormat="1" ht="13.5" customHeight="1" x14ac:dyDescent="0.25">
      <c r="A85" s="160"/>
      <c r="B85" s="196" t="s">
        <v>216</v>
      </c>
      <c r="C85" s="122" t="str">
        <f t="shared" si="2"/>
        <v>1 set</v>
      </c>
      <c r="D85" s="123" t="s">
        <v>93</v>
      </c>
      <c r="E85" s="164">
        <v>1</v>
      </c>
      <c r="F85" s="173">
        <v>9990</v>
      </c>
      <c r="G85" s="190">
        <f t="shared" si="3"/>
        <v>9990</v>
      </c>
      <c r="H85" s="127" t="s">
        <v>71</v>
      </c>
      <c r="I85" s="171"/>
      <c r="J85" s="171"/>
      <c r="K85" s="123" t="s">
        <v>72</v>
      </c>
      <c r="L85" s="188"/>
      <c r="M85" s="171"/>
      <c r="N85" s="171"/>
      <c r="O85" s="171"/>
      <c r="P85" s="171"/>
      <c r="Q85" s="171"/>
      <c r="R85" s="171"/>
      <c r="S85" s="171"/>
      <c r="T85" s="171"/>
    </row>
    <row r="86" spans="1:26" s="184" customFormat="1" ht="13.5" customHeight="1" x14ac:dyDescent="0.25">
      <c r="A86" s="160"/>
      <c r="B86" s="196" t="s">
        <v>217</v>
      </c>
      <c r="C86" s="122" t="str">
        <f t="shared" si="2"/>
        <v>1 set</v>
      </c>
      <c r="D86" s="123" t="s">
        <v>93</v>
      </c>
      <c r="E86" s="164">
        <v>1</v>
      </c>
      <c r="F86" s="173">
        <v>11500</v>
      </c>
      <c r="G86" s="190">
        <f t="shared" si="3"/>
        <v>11500</v>
      </c>
      <c r="H86" s="127" t="s">
        <v>71</v>
      </c>
      <c r="I86" s="171"/>
      <c r="J86" s="171"/>
      <c r="K86" s="123" t="s">
        <v>72</v>
      </c>
      <c r="L86" s="188"/>
      <c r="M86" s="171"/>
      <c r="N86" s="171"/>
      <c r="O86" s="171"/>
      <c r="P86" s="171"/>
      <c r="Q86" s="171"/>
      <c r="R86" s="171"/>
      <c r="S86" s="171"/>
      <c r="T86" s="171"/>
    </row>
    <row r="87" spans="1:26" s="184" customFormat="1" ht="13.5" customHeight="1" x14ac:dyDescent="0.25">
      <c r="A87" s="160"/>
      <c r="B87" s="196" t="s">
        <v>218</v>
      </c>
      <c r="C87" s="122" t="str">
        <f t="shared" si="2"/>
        <v>1 set</v>
      </c>
      <c r="D87" s="123" t="s">
        <v>93</v>
      </c>
      <c r="E87" s="164">
        <v>1</v>
      </c>
      <c r="F87" s="173">
        <v>9800</v>
      </c>
      <c r="G87" s="190">
        <f t="shared" si="3"/>
        <v>9800</v>
      </c>
      <c r="H87" s="127" t="s">
        <v>71</v>
      </c>
      <c r="I87" s="171"/>
      <c r="J87" s="171"/>
      <c r="K87" s="123" t="s">
        <v>72</v>
      </c>
      <c r="L87" s="188"/>
      <c r="M87" s="171"/>
      <c r="N87" s="171"/>
      <c r="O87" s="171"/>
      <c r="P87" s="171"/>
      <c r="Q87" s="171"/>
      <c r="R87" s="171"/>
      <c r="S87" s="171"/>
      <c r="T87" s="171"/>
    </row>
    <row r="88" spans="1:26" s="184" customFormat="1" ht="13.5" customHeight="1" x14ac:dyDescent="0.25">
      <c r="A88" s="160"/>
      <c r="B88" s="196" t="s">
        <v>219</v>
      </c>
      <c r="C88" s="122" t="str">
        <f t="shared" si="2"/>
        <v>1 set</v>
      </c>
      <c r="D88" s="123" t="s">
        <v>93</v>
      </c>
      <c r="E88" s="164">
        <v>1</v>
      </c>
      <c r="F88" s="207">
        <v>7600</v>
      </c>
      <c r="G88" s="190">
        <f t="shared" si="3"/>
        <v>7600</v>
      </c>
      <c r="H88" s="127" t="s">
        <v>71</v>
      </c>
      <c r="I88" s="171"/>
      <c r="J88" s="171"/>
      <c r="K88" s="123" t="s">
        <v>72</v>
      </c>
      <c r="L88" s="188"/>
      <c r="M88" s="171"/>
      <c r="N88" s="171"/>
      <c r="O88" s="171"/>
      <c r="P88" s="171"/>
      <c r="Q88" s="171"/>
      <c r="R88" s="171"/>
      <c r="S88" s="171"/>
      <c r="T88" s="171"/>
    </row>
    <row r="89" spans="1:26" s="184" customFormat="1" ht="12.75" customHeight="1" x14ac:dyDescent="0.25">
      <c r="A89" s="160"/>
      <c r="B89" s="196" t="s">
        <v>220</v>
      </c>
      <c r="C89" s="122" t="str">
        <f t="shared" si="2"/>
        <v>1 set</v>
      </c>
      <c r="D89" s="123" t="s">
        <v>93</v>
      </c>
      <c r="E89" s="164">
        <v>1</v>
      </c>
      <c r="F89" s="207">
        <v>7510</v>
      </c>
      <c r="G89" s="190">
        <f t="shared" si="3"/>
        <v>7510</v>
      </c>
      <c r="H89" s="127" t="s">
        <v>71</v>
      </c>
      <c r="I89" s="171"/>
      <c r="J89" s="171"/>
      <c r="K89" s="123" t="s">
        <v>72</v>
      </c>
      <c r="L89" s="188"/>
      <c r="M89" s="171"/>
      <c r="N89" s="171"/>
      <c r="O89" s="171"/>
      <c r="P89" s="171"/>
      <c r="Q89" s="171"/>
      <c r="R89" s="171"/>
      <c r="S89" s="171"/>
      <c r="T89" s="171"/>
    </row>
    <row r="90" spans="1:26" s="184" customFormat="1" ht="13.2" x14ac:dyDescent="0.25">
      <c r="A90" s="160"/>
      <c r="B90" s="196" t="s">
        <v>149</v>
      </c>
      <c r="C90" s="122" t="str">
        <f t="shared" si="2"/>
        <v>1 set</v>
      </c>
      <c r="D90" s="123" t="s">
        <v>93</v>
      </c>
      <c r="E90" s="164">
        <v>1</v>
      </c>
      <c r="F90" s="173">
        <v>25000</v>
      </c>
      <c r="G90" s="190">
        <f t="shared" si="3"/>
        <v>25000</v>
      </c>
      <c r="H90" s="127" t="s">
        <v>71</v>
      </c>
      <c r="I90" s="171"/>
      <c r="J90" s="171"/>
      <c r="K90" s="123" t="s">
        <v>72</v>
      </c>
      <c r="L90" s="188"/>
      <c r="M90" s="171"/>
      <c r="N90" s="171"/>
      <c r="O90" s="171"/>
      <c r="P90" s="171"/>
      <c r="Q90" s="171"/>
      <c r="R90" s="171"/>
      <c r="S90" s="171"/>
      <c r="T90" s="171"/>
    </row>
    <row r="91" spans="1:26" s="184" customFormat="1" ht="13.2" x14ac:dyDescent="0.25">
      <c r="A91" s="160"/>
      <c r="B91" s="196" t="s">
        <v>221</v>
      </c>
      <c r="C91" s="122" t="str">
        <f t="shared" si="2"/>
        <v>1 set</v>
      </c>
      <c r="D91" s="123" t="s">
        <v>93</v>
      </c>
      <c r="E91" s="164">
        <v>1</v>
      </c>
      <c r="F91" s="173">
        <v>40000</v>
      </c>
      <c r="G91" s="190">
        <f t="shared" si="3"/>
        <v>40000</v>
      </c>
      <c r="H91" s="127" t="s">
        <v>71</v>
      </c>
      <c r="I91" s="171"/>
      <c r="J91" s="171"/>
      <c r="K91" s="123" t="s">
        <v>72</v>
      </c>
      <c r="L91" s="188"/>
      <c r="M91" s="171"/>
      <c r="N91" s="171"/>
      <c r="O91" s="171"/>
      <c r="P91" s="171"/>
      <c r="Q91" s="171"/>
      <c r="R91" s="171"/>
      <c r="S91" s="171"/>
      <c r="T91" s="171"/>
    </row>
    <row r="92" spans="1:26" s="184" customFormat="1" ht="13.2" x14ac:dyDescent="0.25">
      <c r="A92" s="160"/>
      <c r="B92" s="128" t="s">
        <v>150</v>
      </c>
      <c r="C92" s="122" t="str">
        <f t="shared" si="2"/>
        <v>3 set</v>
      </c>
      <c r="D92" s="123" t="s">
        <v>93</v>
      </c>
      <c r="E92" s="164">
        <v>3</v>
      </c>
      <c r="F92" s="173">
        <v>2500</v>
      </c>
      <c r="G92" s="190">
        <f t="shared" si="3"/>
        <v>7500</v>
      </c>
      <c r="H92" s="127" t="s">
        <v>71</v>
      </c>
      <c r="I92" s="171"/>
      <c r="J92" s="171"/>
      <c r="K92" s="123" t="s">
        <v>72</v>
      </c>
      <c r="L92" s="188"/>
      <c r="M92" s="171"/>
      <c r="N92" s="171"/>
      <c r="O92" s="171"/>
      <c r="P92" s="171"/>
      <c r="Q92" s="171"/>
      <c r="R92" s="171"/>
      <c r="S92" s="171"/>
      <c r="T92" s="171"/>
    </row>
    <row r="93" spans="1:26" s="139" customFormat="1" ht="13.2" x14ac:dyDescent="0.25">
      <c r="A93" s="123"/>
      <c r="B93" s="171"/>
      <c r="C93" s="122"/>
      <c r="D93" s="123"/>
      <c r="E93" s="123"/>
      <c r="F93" s="173"/>
      <c r="G93" s="137"/>
      <c r="H93" s="127"/>
      <c r="I93" s="128"/>
      <c r="J93" s="130"/>
      <c r="K93" s="123"/>
      <c r="L93" s="123"/>
      <c r="M93" s="123"/>
      <c r="N93" s="123"/>
      <c r="O93" s="123"/>
      <c r="P93" s="123"/>
      <c r="Q93" s="123"/>
      <c r="R93" s="123"/>
      <c r="S93" s="128"/>
      <c r="T93" s="128"/>
    </row>
    <row r="94" spans="1:26" x14ac:dyDescent="0.25">
      <c r="A94" s="117" t="s">
        <v>174</v>
      </c>
      <c r="B94" s="153"/>
      <c r="C94" s="122"/>
      <c r="D94" s="129"/>
      <c r="E94" s="124"/>
      <c r="F94" s="125"/>
      <c r="G94" s="126"/>
      <c r="H94" s="127"/>
      <c r="I94" s="128"/>
      <c r="J94" s="130"/>
      <c r="K94" s="123"/>
      <c r="L94" s="123"/>
      <c r="M94" s="123"/>
      <c r="N94" s="123"/>
      <c r="O94" s="123"/>
      <c r="P94" s="123"/>
      <c r="Q94" s="123"/>
      <c r="R94" s="123"/>
      <c r="S94" s="128"/>
      <c r="T94" s="128"/>
      <c r="Y94" s="115"/>
      <c r="Z94" s="114"/>
    </row>
    <row r="95" spans="1:26" s="139" customFormat="1" ht="13.2" x14ac:dyDescent="0.25">
      <c r="A95" s="157" t="s">
        <v>151</v>
      </c>
      <c r="B95" s="176" t="s">
        <v>158</v>
      </c>
      <c r="C95" s="122"/>
      <c r="D95" s="157"/>
      <c r="E95" s="168"/>
      <c r="F95" s="168"/>
      <c r="G95" s="123"/>
      <c r="H95" s="127"/>
      <c r="I95" s="128"/>
      <c r="J95" s="130"/>
      <c r="K95" s="123"/>
      <c r="L95" s="123"/>
      <c r="M95" s="123"/>
      <c r="N95" s="123"/>
      <c r="O95" s="123"/>
      <c r="P95" s="123"/>
      <c r="Q95" s="123"/>
      <c r="R95" s="123"/>
      <c r="S95" s="128"/>
      <c r="T95" s="128"/>
    </row>
    <row r="96" spans="1:26" s="139" customFormat="1" ht="13.2" x14ac:dyDescent="0.25">
      <c r="A96" s="160"/>
      <c r="B96" s="134" t="s">
        <v>176</v>
      </c>
      <c r="C96" s="122" t="str">
        <f t="shared" si="2"/>
        <v>20 length</v>
      </c>
      <c r="D96" s="163" t="s">
        <v>70</v>
      </c>
      <c r="E96" s="164">
        <v>20</v>
      </c>
      <c r="F96" s="165">
        <v>210</v>
      </c>
      <c r="G96" s="159">
        <v>4200</v>
      </c>
      <c r="H96" s="127" t="s">
        <v>71</v>
      </c>
      <c r="I96" s="128"/>
      <c r="J96" s="130"/>
      <c r="K96" s="123" t="s">
        <v>72</v>
      </c>
      <c r="L96" s="123"/>
      <c r="M96" s="123"/>
      <c r="N96" s="123"/>
      <c r="O96" s="123"/>
      <c r="P96" s="123"/>
      <c r="Q96" s="123"/>
      <c r="R96" s="123"/>
      <c r="S96" s="128"/>
      <c r="T96" s="128"/>
    </row>
    <row r="97" spans="1:20" s="139" customFormat="1" ht="13.2" x14ac:dyDescent="0.25">
      <c r="A97" s="160"/>
      <c r="B97" s="134" t="s">
        <v>177</v>
      </c>
      <c r="C97" s="122" t="str">
        <f t="shared" si="2"/>
        <v>10 length</v>
      </c>
      <c r="D97" s="163" t="s">
        <v>70</v>
      </c>
      <c r="E97" s="166" t="s">
        <v>152</v>
      </c>
      <c r="F97" s="165">
        <v>150</v>
      </c>
      <c r="G97" s="159">
        <v>1500</v>
      </c>
      <c r="H97" s="127" t="s">
        <v>71</v>
      </c>
      <c r="I97" s="128"/>
      <c r="J97" s="130"/>
      <c r="K97" s="123" t="s">
        <v>72</v>
      </c>
      <c r="L97" s="123"/>
      <c r="M97" s="123"/>
      <c r="N97" s="123"/>
      <c r="O97" s="123"/>
      <c r="P97" s="123"/>
      <c r="Q97" s="123"/>
      <c r="R97" s="123"/>
      <c r="S97" s="128"/>
      <c r="T97" s="128"/>
    </row>
    <row r="98" spans="1:20" s="139" customFormat="1" ht="13.2" x14ac:dyDescent="0.25">
      <c r="A98" s="160"/>
      <c r="B98" s="134" t="s">
        <v>86</v>
      </c>
      <c r="C98" s="122" t="str">
        <f t="shared" si="2"/>
        <v>2 kgs.</v>
      </c>
      <c r="D98" s="163" t="s">
        <v>178</v>
      </c>
      <c r="E98" s="164">
        <v>2</v>
      </c>
      <c r="F98" s="165">
        <v>94</v>
      </c>
      <c r="G98" s="159">
        <v>188</v>
      </c>
      <c r="H98" s="127" t="s">
        <v>71</v>
      </c>
      <c r="I98" s="128"/>
      <c r="J98" s="130"/>
      <c r="K98" s="123" t="s">
        <v>72</v>
      </c>
      <c r="L98" s="123"/>
      <c r="M98" s="123"/>
      <c r="N98" s="123"/>
      <c r="O98" s="123"/>
      <c r="P98" s="123"/>
      <c r="Q98" s="123"/>
      <c r="R98" s="123"/>
      <c r="S98" s="128"/>
      <c r="T98" s="128"/>
    </row>
    <row r="99" spans="1:20" s="139" customFormat="1" ht="13.2" x14ac:dyDescent="0.25">
      <c r="A99" s="160"/>
      <c r="B99" s="134" t="s">
        <v>90</v>
      </c>
      <c r="C99" s="122" t="str">
        <f t="shared" si="2"/>
        <v>6 cu.m.</v>
      </c>
      <c r="D99" s="163" t="s">
        <v>89</v>
      </c>
      <c r="E99" s="164">
        <v>6</v>
      </c>
      <c r="F99" s="165">
        <v>950</v>
      </c>
      <c r="G99" s="159">
        <v>5700</v>
      </c>
      <c r="H99" s="127" t="s">
        <v>71</v>
      </c>
      <c r="I99" s="128"/>
      <c r="J99" s="130"/>
      <c r="K99" s="123" t="s">
        <v>72</v>
      </c>
      <c r="L99" s="123"/>
      <c r="M99" s="123"/>
      <c r="N99" s="123"/>
      <c r="O99" s="123"/>
      <c r="P99" s="123"/>
      <c r="Q99" s="123"/>
      <c r="R99" s="123"/>
      <c r="S99" s="128"/>
      <c r="T99" s="128"/>
    </row>
    <row r="100" spans="1:20" s="139" customFormat="1" ht="13.2" x14ac:dyDescent="0.25">
      <c r="A100" s="160"/>
      <c r="B100" s="134" t="s">
        <v>88</v>
      </c>
      <c r="C100" s="122" t="str">
        <f t="shared" si="2"/>
        <v>180 bags</v>
      </c>
      <c r="D100" s="163" t="s">
        <v>87</v>
      </c>
      <c r="E100" s="164">
        <v>180</v>
      </c>
      <c r="F100" s="165">
        <v>250</v>
      </c>
      <c r="G100" s="159">
        <v>45000</v>
      </c>
      <c r="H100" s="127" t="s">
        <v>71</v>
      </c>
      <c r="I100" s="128"/>
      <c r="J100" s="130"/>
      <c r="K100" s="123" t="s">
        <v>72</v>
      </c>
      <c r="L100" s="123"/>
      <c r="M100" s="123"/>
      <c r="N100" s="123"/>
      <c r="O100" s="123"/>
      <c r="P100" s="123"/>
      <c r="Q100" s="123"/>
      <c r="R100" s="123"/>
      <c r="S100" s="128"/>
      <c r="T100" s="128"/>
    </row>
    <row r="101" spans="1:20" s="139" customFormat="1" ht="13.2" x14ac:dyDescent="0.25">
      <c r="A101" s="157" t="s">
        <v>153</v>
      </c>
      <c r="B101" s="177" t="s">
        <v>166</v>
      </c>
      <c r="C101" s="122" t="str">
        <f t="shared" si="2"/>
        <v xml:space="preserve"> </v>
      </c>
      <c r="D101" s="128"/>
      <c r="E101" s="128"/>
      <c r="F101" s="128"/>
      <c r="G101" s="159"/>
      <c r="H101" s="127"/>
      <c r="I101" s="128"/>
      <c r="J101" s="130"/>
      <c r="K101" s="123"/>
      <c r="L101" s="123"/>
      <c r="M101" s="123"/>
      <c r="N101" s="123"/>
      <c r="O101" s="123"/>
      <c r="P101" s="123"/>
      <c r="Q101" s="123"/>
      <c r="R101" s="123"/>
      <c r="S101" s="128"/>
      <c r="T101" s="128"/>
    </row>
    <row r="102" spans="1:20" s="200" customFormat="1" ht="14.25" customHeight="1" x14ac:dyDescent="0.25">
      <c r="A102" s="160"/>
      <c r="B102" s="201" t="s">
        <v>211</v>
      </c>
      <c r="C102" s="122" t="str">
        <f t="shared" si="2"/>
        <v>50 pcs.</v>
      </c>
      <c r="D102" s="123" t="s">
        <v>84</v>
      </c>
      <c r="E102" s="164">
        <v>50</v>
      </c>
      <c r="F102" s="202">
        <v>95</v>
      </c>
      <c r="G102" s="203">
        <f>F102*E102</f>
        <v>4750</v>
      </c>
      <c r="H102" s="127" t="s">
        <v>71</v>
      </c>
      <c r="I102" s="196"/>
      <c r="J102" s="196"/>
      <c r="K102" s="123" t="s">
        <v>72</v>
      </c>
      <c r="L102" s="208"/>
      <c r="M102" s="196"/>
      <c r="N102" s="196"/>
      <c r="O102" s="196"/>
      <c r="P102" s="196"/>
      <c r="Q102" s="196"/>
      <c r="R102" s="196"/>
      <c r="S102" s="196"/>
      <c r="T102" s="196"/>
    </row>
    <row r="103" spans="1:20" s="200" customFormat="1" ht="14.25" customHeight="1" x14ac:dyDescent="0.25">
      <c r="A103" s="160"/>
      <c r="B103" s="128" t="s">
        <v>212</v>
      </c>
      <c r="C103" s="122" t="str">
        <f t="shared" si="2"/>
        <v>30 pcs.</v>
      </c>
      <c r="D103" s="123" t="s">
        <v>84</v>
      </c>
      <c r="E103" s="164">
        <v>30</v>
      </c>
      <c r="F103" s="174">
        <v>85</v>
      </c>
      <c r="G103" s="203">
        <f>F103*E103</f>
        <v>2550</v>
      </c>
      <c r="H103" s="127" t="s">
        <v>71</v>
      </c>
      <c r="I103" s="196"/>
      <c r="J103" s="196"/>
      <c r="K103" s="123" t="s">
        <v>72</v>
      </c>
      <c r="L103" s="208"/>
      <c r="M103" s="196"/>
      <c r="N103" s="196"/>
      <c r="O103" s="196"/>
      <c r="P103" s="196"/>
      <c r="Q103" s="196"/>
      <c r="R103" s="196"/>
      <c r="S103" s="196"/>
      <c r="T103" s="196"/>
    </row>
    <row r="104" spans="1:20" s="139" customFormat="1" ht="13.2" x14ac:dyDescent="0.25">
      <c r="A104" s="160"/>
      <c r="B104" s="128" t="s">
        <v>154</v>
      </c>
      <c r="C104" s="122" t="str">
        <f t="shared" si="2"/>
        <v>10 pcs.</v>
      </c>
      <c r="D104" s="123" t="s">
        <v>84</v>
      </c>
      <c r="E104" s="161">
        <v>10</v>
      </c>
      <c r="F104" s="162">
        <v>275</v>
      </c>
      <c r="G104" s="159">
        <v>2750</v>
      </c>
      <c r="H104" s="127" t="s">
        <v>71</v>
      </c>
      <c r="I104" s="128"/>
      <c r="J104" s="130"/>
      <c r="K104" s="123" t="s">
        <v>72</v>
      </c>
      <c r="L104" s="123"/>
      <c r="M104" s="123"/>
      <c r="N104" s="123"/>
      <c r="O104" s="123"/>
      <c r="P104" s="123"/>
      <c r="Q104" s="123"/>
      <c r="R104" s="123"/>
      <c r="S104" s="128"/>
      <c r="T104" s="128"/>
    </row>
    <row r="105" spans="1:20" s="139" customFormat="1" ht="13.2" x14ac:dyDescent="0.25">
      <c r="A105" s="160"/>
      <c r="B105" s="128" t="s">
        <v>155</v>
      </c>
      <c r="C105" s="122" t="str">
        <f t="shared" si="2"/>
        <v>1 set</v>
      </c>
      <c r="D105" s="123" t="s">
        <v>93</v>
      </c>
      <c r="E105" s="161">
        <v>1</v>
      </c>
      <c r="F105" s="162">
        <v>3500</v>
      </c>
      <c r="G105" s="159">
        <v>3500</v>
      </c>
      <c r="H105" s="127" t="s">
        <v>71</v>
      </c>
      <c r="I105" s="128"/>
      <c r="J105" s="130"/>
      <c r="K105" s="123" t="s">
        <v>72</v>
      </c>
      <c r="L105" s="123"/>
      <c r="M105" s="123"/>
      <c r="N105" s="123"/>
      <c r="O105" s="123"/>
      <c r="P105" s="123"/>
      <c r="Q105" s="123"/>
      <c r="R105" s="123"/>
      <c r="S105" s="128"/>
      <c r="T105" s="128"/>
    </row>
    <row r="106" spans="1:20" s="139" customFormat="1" ht="13.2" x14ac:dyDescent="0.25">
      <c r="A106" s="160"/>
      <c r="B106" s="128" t="s">
        <v>156</v>
      </c>
      <c r="C106" s="122" t="str">
        <f t="shared" si="2"/>
        <v>1 pcs.</v>
      </c>
      <c r="D106" s="123" t="s">
        <v>84</v>
      </c>
      <c r="E106" s="161">
        <v>1</v>
      </c>
      <c r="F106" s="162">
        <v>3250</v>
      </c>
      <c r="G106" s="159">
        <v>3250</v>
      </c>
      <c r="H106" s="127" t="s">
        <v>71</v>
      </c>
      <c r="I106" s="128"/>
      <c r="J106" s="130"/>
      <c r="K106" s="123" t="s">
        <v>72</v>
      </c>
      <c r="L106" s="123"/>
      <c r="M106" s="123"/>
      <c r="N106" s="123"/>
      <c r="O106" s="123"/>
      <c r="P106" s="123"/>
      <c r="Q106" s="123"/>
      <c r="R106" s="123"/>
      <c r="S106" s="128"/>
      <c r="T106" s="128"/>
    </row>
    <row r="107" spans="1:20" s="185" customFormat="1" ht="14.25" customHeight="1" x14ac:dyDescent="0.25">
      <c r="A107" s="160"/>
      <c r="B107" s="128" t="s">
        <v>210</v>
      </c>
      <c r="C107" s="122" t="str">
        <f t="shared" si="2"/>
        <v>430 pcs.</v>
      </c>
      <c r="D107" s="123" t="s">
        <v>84</v>
      </c>
      <c r="E107" s="161">
        <v>430</v>
      </c>
      <c r="F107" s="207">
        <v>190</v>
      </c>
      <c r="G107" s="190">
        <f>F107*E107</f>
        <v>81700</v>
      </c>
      <c r="H107" s="127" t="s">
        <v>71</v>
      </c>
      <c r="I107" s="128"/>
      <c r="J107" s="130"/>
      <c r="K107" s="123" t="s">
        <v>72</v>
      </c>
      <c r="L107" s="206"/>
      <c r="M107" s="188"/>
      <c r="N107" s="188"/>
      <c r="O107" s="188"/>
      <c r="P107" s="188"/>
      <c r="Q107" s="188"/>
      <c r="R107" s="188"/>
      <c r="S107" s="188"/>
      <c r="T107" s="188"/>
    </row>
    <row r="108" spans="1:20" s="139" customFormat="1" ht="13.2" x14ac:dyDescent="0.25">
      <c r="A108" s="157" t="s">
        <v>113</v>
      </c>
      <c r="B108" s="176" t="s">
        <v>175</v>
      </c>
      <c r="C108" s="122" t="str">
        <f t="shared" si="2"/>
        <v xml:space="preserve"> </v>
      </c>
      <c r="D108" s="128"/>
      <c r="E108" s="128"/>
      <c r="F108" s="128"/>
      <c r="G108" s="159"/>
      <c r="H108" s="127"/>
      <c r="I108" s="128"/>
      <c r="J108" s="130"/>
      <c r="K108" s="123"/>
      <c r="L108" s="123"/>
      <c r="M108" s="123"/>
      <c r="N108" s="123"/>
      <c r="O108" s="123"/>
      <c r="P108" s="123"/>
      <c r="Q108" s="123"/>
      <c r="R108" s="123"/>
      <c r="S108" s="128"/>
      <c r="T108" s="128"/>
    </row>
    <row r="109" spans="1:20" s="184" customFormat="1" ht="13.2" x14ac:dyDescent="0.25">
      <c r="A109" s="160"/>
      <c r="B109" s="201" t="s">
        <v>205</v>
      </c>
      <c r="C109" s="122" t="str">
        <f t="shared" si="2"/>
        <v>3 sets</v>
      </c>
      <c r="D109" s="123" t="s">
        <v>157</v>
      </c>
      <c r="E109" s="164">
        <v>3</v>
      </c>
      <c r="F109" s="202">
        <v>10500</v>
      </c>
      <c r="G109" s="203">
        <f>F109*E109</f>
        <v>31500</v>
      </c>
      <c r="H109" s="127" t="s">
        <v>71</v>
      </c>
      <c r="I109" s="171"/>
      <c r="J109" s="171"/>
      <c r="K109" s="123" t="s">
        <v>72</v>
      </c>
      <c r="L109" s="204"/>
      <c r="M109" s="171"/>
      <c r="N109" s="171"/>
      <c r="O109" s="171"/>
      <c r="P109" s="171"/>
      <c r="Q109" s="171"/>
      <c r="R109" s="171"/>
      <c r="S109" s="171"/>
      <c r="T109" s="171"/>
    </row>
    <row r="110" spans="1:20" s="184" customFormat="1" ht="13.2" x14ac:dyDescent="0.25">
      <c r="A110" s="160"/>
      <c r="B110" s="201" t="s">
        <v>206</v>
      </c>
      <c r="C110" s="122" t="str">
        <f t="shared" si="2"/>
        <v>2 sets</v>
      </c>
      <c r="D110" s="123" t="s">
        <v>157</v>
      </c>
      <c r="E110" s="164">
        <v>2</v>
      </c>
      <c r="F110" s="202">
        <v>10900</v>
      </c>
      <c r="G110" s="203">
        <f>F110*E110</f>
        <v>21800</v>
      </c>
      <c r="H110" s="127" t="s">
        <v>71</v>
      </c>
      <c r="I110" s="171"/>
      <c r="J110" s="171"/>
      <c r="K110" s="123" t="s">
        <v>72</v>
      </c>
      <c r="L110" s="204"/>
      <c r="M110" s="171"/>
      <c r="N110" s="171"/>
      <c r="O110" s="171"/>
      <c r="P110" s="171"/>
      <c r="Q110" s="171"/>
      <c r="R110" s="171"/>
      <c r="S110" s="171"/>
      <c r="T110" s="171"/>
    </row>
    <row r="111" spans="1:20" s="184" customFormat="1" ht="13.2" x14ac:dyDescent="0.25">
      <c r="A111" s="160"/>
      <c r="B111" s="201" t="s">
        <v>207</v>
      </c>
      <c r="C111" s="122" t="str">
        <f t="shared" si="2"/>
        <v>2 sets</v>
      </c>
      <c r="D111" s="123" t="s">
        <v>157</v>
      </c>
      <c r="E111" s="164">
        <v>2</v>
      </c>
      <c r="F111" s="202">
        <v>9700</v>
      </c>
      <c r="G111" s="203">
        <f>F111*E111</f>
        <v>19400</v>
      </c>
      <c r="H111" s="127" t="s">
        <v>71</v>
      </c>
      <c r="I111" s="171"/>
      <c r="J111" s="171"/>
      <c r="K111" s="123" t="s">
        <v>72</v>
      </c>
      <c r="L111" s="204"/>
      <c r="M111" s="171"/>
      <c r="N111" s="171"/>
      <c r="O111" s="171"/>
      <c r="P111" s="171"/>
      <c r="Q111" s="171"/>
      <c r="R111" s="171"/>
      <c r="S111" s="171"/>
      <c r="T111" s="171"/>
    </row>
    <row r="112" spans="1:20" s="184" customFormat="1" ht="13.2" x14ac:dyDescent="0.25">
      <c r="A112" s="160"/>
      <c r="B112" s="201" t="s">
        <v>208</v>
      </c>
      <c r="C112" s="122" t="str">
        <f t="shared" si="2"/>
        <v>1 sets</v>
      </c>
      <c r="D112" s="123" t="s">
        <v>157</v>
      </c>
      <c r="E112" s="164">
        <v>1</v>
      </c>
      <c r="F112" s="202">
        <v>9800</v>
      </c>
      <c r="G112" s="203">
        <f>F112*E112</f>
        <v>9800</v>
      </c>
      <c r="H112" s="127" t="s">
        <v>71</v>
      </c>
      <c r="I112" s="171"/>
      <c r="J112" s="171"/>
      <c r="K112" s="123" t="s">
        <v>72</v>
      </c>
      <c r="L112" s="204"/>
      <c r="M112" s="171"/>
      <c r="N112" s="171"/>
      <c r="O112" s="171"/>
      <c r="P112" s="171"/>
      <c r="Q112" s="171"/>
      <c r="R112" s="171"/>
      <c r="S112" s="171"/>
      <c r="T112" s="171"/>
    </row>
    <row r="113" spans="1:26" s="184" customFormat="1" x14ac:dyDescent="0.25">
      <c r="A113" s="160"/>
      <c r="B113" s="201" t="s">
        <v>209</v>
      </c>
      <c r="C113" s="122" t="str">
        <f t="shared" si="2"/>
        <v>1 sets</v>
      </c>
      <c r="D113" s="123" t="s">
        <v>157</v>
      </c>
      <c r="E113" s="164">
        <v>1</v>
      </c>
      <c r="F113" s="202">
        <v>9500</v>
      </c>
      <c r="G113" s="203">
        <f>F113*E113</f>
        <v>9500</v>
      </c>
      <c r="H113" s="127" t="s">
        <v>71</v>
      </c>
      <c r="I113" s="171"/>
      <c r="J113" s="171"/>
      <c r="K113" s="123" t="s">
        <v>72</v>
      </c>
      <c r="L113" s="205"/>
      <c r="M113" s="171"/>
      <c r="N113" s="171"/>
      <c r="O113" s="171"/>
      <c r="P113" s="171"/>
      <c r="Q113" s="171"/>
      <c r="R113" s="171"/>
      <c r="S113" s="171"/>
      <c r="T113" s="171"/>
    </row>
    <row r="114" spans="1:26" x14ac:dyDescent="0.25">
      <c r="A114" s="121"/>
      <c r="B114" s="133" t="s">
        <v>4</v>
      </c>
      <c r="C114" s="134"/>
      <c r="D114" s="129"/>
      <c r="E114" s="134"/>
      <c r="F114" s="134"/>
      <c r="G114" s="135">
        <f>SUM(G15:G113)</f>
        <v>992924</v>
      </c>
      <c r="H114" s="123"/>
      <c r="I114" s="128"/>
      <c r="J114" s="131"/>
      <c r="K114" s="123"/>
      <c r="L114" s="123"/>
      <c r="M114" s="123"/>
      <c r="N114" s="123"/>
      <c r="O114" s="123"/>
      <c r="P114" s="123"/>
      <c r="Q114" s="123"/>
      <c r="R114" s="123"/>
      <c r="S114" s="128"/>
      <c r="T114" s="128"/>
      <c r="Y114" s="115"/>
      <c r="Z114" s="114"/>
    </row>
    <row r="115" spans="1:26" x14ac:dyDescent="0.25">
      <c r="A115" s="139" t="s">
        <v>73</v>
      </c>
      <c r="B115" s="139"/>
      <c r="C115" s="139"/>
      <c r="D115" s="139"/>
      <c r="E115" s="113"/>
      <c r="F115" s="140"/>
      <c r="G115" s="141"/>
      <c r="H115" s="139"/>
      <c r="I115" s="140"/>
      <c r="J115" s="139"/>
      <c r="K115" s="139"/>
      <c r="L115" s="139"/>
      <c r="M115" s="113"/>
      <c r="N115" s="139"/>
      <c r="O115" s="113"/>
      <c r="P115" s="139"/>
      <c r="Q115" s="139"/>
      <c r="R115" s="113"/>
      <c r="S115" s="139"/>
      <c r="T115" s="139"/>
      <c r="Y115" s="115"/>
      <c r="Z115" s="114"/>
    </row>
    <row r="116" spans="1:26" x14ac:dyDescent="0.25">
      <c r="A116" s="139"/>
      <c r="B116" s="139"/>
      <c r="C116" s="139"/>
      <c r="D116" s="139"/>
      <c r="E116" s="113"/>
      <c r="F116" s="140"/>
      <c r="G116" s="141"/>
      <c r="H116" s="139"/>
      <c r="I116" s="140"/>
      <c r="J116" s="139"/>
      <c r="K116" s="139"/>
      <c r="L116" s="139"/>
      <c r="M116" s="113"/>
      <c r="N116" s="139"/>
      <c r="O116" s="113"/>
      <c r="P116" s="139"/>
      <c r="Q116" s="139"/>
      <c r="R116" s="113"/>
      <c r="S116" s="139"/>
      <c r="T116" s="139"/>
      <c r="Y116" s="115"/>
      <c r="Z116" s="114"/>
    </row>
    <row r="117" spans="1:26" x14ac:dyDescent="0.25">
      <c r="A117" s="139" t="s">
        <v>74</v>
      </c>
      <c r="D117" s="139"/>
      <c r="E117" s="113"/>
      <c r="F117" s="142"/>
      <c r="G117" s="139" t="s">
        <v>75</v>
      </c>
      <c r="H117" s="139"/>
      <c r="I117" s="143"/>
      <c r="J117" s="139"/>
      <c r="M117" s="325" t="s">
        <v>40</v>
      </c>
      <c r="N117" s="325"/>
      <c r="O117" s="325"/>
      <c r="P117" s="144"/>
      <c r="Q117" s="145"/>
      <c r="R117" s="113"/>
      <c r="S117" s="139"/>
      <c r="Y117" s="115"/>
      <c r="Z117" s="114"/>
    </row>
    <row r="118" spans="1:26" x14ac:dyDescent="0.25">
      <c r="D118" s="139"/>
      <c r="E118" s="113"/>
      <c r="F118" s="142"/>
      <c r="G118" s="139"/>
      <c r="H118" s="139"/>
      <c r="I118" s="143"/>
      <c r="J118" s="139"/>
      <c r="M118" s="146"/>
      <c r="N118" s="144"/>
      <c r="O118" s="147"/>
      <c r="P118" s="144"/>
      <c r="Q118" s="145"/>
      <c r="R118" s="113"/>
      <c r="S118" s="139"/>
      <c r="Y118" s="115"/>
      <c r="Z118" s="114"/>
    </row>
    <row r="119" spans="1:26" x14ac:dyDescent="0.25">
      <c r="D119" s="139"/>
      <c r="E119" s="113"/>
      <c r="F119" s="142"/>
      <c r="M119" s="146"/>
      <c r="N119" s="144"/>
      <c r="O119" s="147"/>
      <c r="P119" s="144"/>
      <c r="Q119" s="145"/>
      <c r="R119" s="113"/>
      <c r="S119" s="139"/>
      <c r="Y119" s="115"/>
      <c r="Z119" s="114"/>
    </row>
    <row r="120" spans="1:26" x14ac:dyDescent="0.25">
      <c r="B120" s="148" t="str">
        <f>B9</f>
        <v>ELMER Y. ABULON</v>
      </c>
      <c r="C120" s="148"/>
      <c r="D120" s="139"/>
      <c r="E120" s="113"/>
      <c r="F120" s="149"/>
      <c r="G120" s="326" t="s">
        <v>43</v>
      </c>
      <c r="H120" s="326"/>
      <c r="I120" s="326"/>
      <c r="J120" s="326"/>
      <c r="M120" s="327" t="s">
        <v>82</v>
      </c>
      <c r="N120" s="327"/>
      <c r="O120" s="327"/>
      <c r="P120" s="327"/>
      <c r="Q120" s="327"/>
      <c r="R120" s="327"/>
      <c r="S120" s="327"/>
      <c r="Y120" s="115"/>
      <c r="Z120" s="114"/>
    </row>
    <row r="121" spans="1:26" x14ac:dyDescent="0.25">
      <c r="B121" s="113" t="s">
        <v>76</v>
      </c>
      <c r="C121" s="113"/>
      <c r="D121" s="139"/>
      <c r="E121" s="150"/>
      <c r="F121" s="151"/>
      <c r="G121" s="328" t="s">
        <v>77</v>
      </c>
      <c r="H121" s="328"/>
      <c r="I121" s="328"/>
      <c r="J121" s="328"/>
      <c r="M121" s="329" t="s">
        <v>83</v>
      </c>
      <c r="N121" s="329"/>
      <c r="O121" s="329"/>
      <c r="P121" s="329"/>
      <c r="Q121" s="329"/>
      <c r="R121" s="329"/>
      <c r="S121" s="329"/>
      <c r="T121" s="113"/>
      <c r="Y121" s="115"/>
      <c r="Z121" s="114"/>
    </row>
    <row r="122" spans="1:26" x14ac:dyDescent="0.25">
      <c r="Y122" s="115"/>
      <c r="Z122" s="114"/>
    </row>
    <row r="123" spans="1:26" x14ac:dyDescent="0.25">
      <c r="W123" s="152"/>
      <c r="Y123" s="115"/>
      <c r="Z123" s="114"/>
    </row>
    <row r="124" spans="1:26" x14ac:dyDescent="0.25">
      <c r="W124" s="152"/>
      <c r="Y124" s="115"/>
      <c r="Z124" s="114"/>
    </row>
    <row r="125" spans="1:26" x14ac:dyDescent="0.25">
      <c r="W125" s="152"/>
      <c r="Y125" s="115"/>
      <c r="Z125" s="114"/>
    </row>
    <row r="126" spans="1:26" s="139" customFormat="1" ht="13.2" x14ac:dyDescent="0.25">
      <c r="G126" s="156"/>
    </row>
    <row r="127" spans="1:26" s="139" customFormat="1" ht="13.2" x14ac:dyDescent="0.25">
      <c r="D127" s="113"/>
      <c r="F127" s="155"/>
    </row>
    <row r="128" spans="1:26" s="139" customFormat="1" ht="13.2" x14ac:dyDescent="0.25">
      <c r="D128" s="113"/>
      <c r="F128" s="155"/>
    </row>
    <row r="129" spans="4:6" s="139" customFormat="1" ht="13.2" x14ac:dyDescent="0.25">
      <c r="D129" s="113"/>
      <c r="F129" s="155"/>
    </row>
    <row r="130" spans="4:6" s="139" customFormat="1" ht="13.2" x14ac:dyDescent="0.25">
      <c r="D130" s="113"/>
      <c r="F130" s="155"/>
    </row>
    <row r="131" spans="4:6" s="139" customFormat="1" ht="13.2" x14ac:dyDescent="0.25">
      <c r="D131" s="113"/>
      <c r="F131" s="155"/>
    </row>
    <row r="132" spans="4:6" s="139" customFormat="1" ht="13.2" x14ac:dyDescent="0.25">
      <c r="D132" s="113"/>
      <c r="F132" s="155"/>
    </row>
    <row r="133" spans="4:6" s="139" customFormat="1" ht="13.2" x14ac:dyDescent="0.25">
      <c r="D133" s="113"/>
      <c r="F133" s="155"/>
    </row>
    <row r="134" spans="4:6" s="139" customFormat="1" ht="13.2" x14ac:dyDescent="0.25">
      <c r="D134" s="113"/>
      <c r="F134" s="155"/>
    </row>
    <row r="135" spans="4:6" s="139" customFormat="1" ht="13.2" x14ac:dyDescent="0.25">
      <c r="D135" s="113"/>
      <c r="F135" s="155"/>
    </row>
    <row r="136" spans="4:6" s="139" customFormat="1" ht="13.2" x14ac:dyDescent="0.25">
      <c r="D136" s="113"/>
      <c r="F136" s="155"/>
    </row>
    <row r="137" spans="4:6" s="139" customFormat="1" ht="13.2" x14ac:dyDescent="0.25">
      <c r="D137" s="113"/>
      <c r="F137" s="155"/>
    </row>
    <row r="138" spans="4:6" s="139" customFormat="1" ht="13.2" x14ac:dyDescent="0.25">
      <c r="D138" s="113"/>
      <c r="F138" s="155"/>
    </row>
    <row r="139" spans="4:6" s="139" customFormat="1" ht="13.2" x14ac:dyDescent="0.25">
      <c r="D139" s="113"/>
      <c r="F139" s="155"/>
    </row>
    <row r="140" spans="4:6" s="139" customFormat="1" ht="13.2" x14ac:dyDescent="0.25">
      <c r="D140" s="113"/>
      <c r="F140" s="155"/>
    </row>
    <row r="141" spans="4:6" s="139" customFormat="1" ht="13.2" x14ac:dyDescent="0.25">
      <c r="D141" s="113"/>
      <c r="F141" s="155"/>
    </row>
    <row r="142" spans="4:6" s="139" customFormat="1" ht="13.2" x14ac:dyDescent="0.25">
      <c r="D142" s="113"/>
      <c r="F142" s="155"/>
    </row>
    <row r="143" spans="4:6" s="139" customFormat="1" ht="13.2" x14ac:dyDescent="0.25">
      <c r="D143" s="113"/>
      <c r="F143" s="155"/>
    </row>
    <row r="144" spans="4:6" s="139" customFormat="1" ht="13.2" x14ac:dyDescent="0.25">
      <c r="D144" s="113"/>
      <c r="F144" s="155"/>
    </row>
    <row r="145" spans="4:6" s="139" customFormat="1" ht="13.2" x14ac:dyDescent="0.25">
      <c r="D145" s="113"/>
      <c r="F145" s="155"/>
    </row>
    <row r="146" spans="4:6" s="139" customFormat="1" ht="13.2" x14ac:dyDescent="0.25">
      <c r="D146" s="113"/>
      <c r="F146" s="155"/>
    </row>
    <row r="147" spans="4:6" s="139" customFormat="1" ht="13.2" x14ac:dyDescent="0.25">
      <c r="D147" s="113"/>
      <c r="F147" s="155"/>
    </row>
    <row r="148" spans="4:6" s="139" customFormat="1" ht="13.2" x14ac:dyDescent="0.25">
      <c r="D148" s="113"/>
      <c r="F148" s="155"/>
    </row>
    <row r="149" spans="4:6" s="139" customFormat="1" ht="13.2" x14ac:dyDescent="0.25">
      <c r="D149" s="113"/>
      <c r="F149" s="155"/>
    </row>
    <row r="150" spans="4:6" s="139" customFormat="1" ht="13.2" x14ac:dyDescent="0.25">
      <c r="D150" s="113"/>
      <c r="F150" s="155"/>
    </row>
    <row r="151" spans="4:6" s="139" customFormat="1" ht="13.2" x14ac:dyDescent="0.25">
      <c r="D151" s="113"/>
      <c r="F151" s="155"/>
    </row>
    <row r="152" spans="4:6" s="139" customFormat="1" ht="13.2" x14ac:dyDescent="0.25">
      <c r="D152" s="113"/>
      <c r="F152" s="155"/>
    </row>
    <row r="153" spans="4:6" s="139" customFormat="1" ht="13.2" x14ac:dyDescent="0.25">
      <c r="D153" s="113"/>
      <c r="F153" s="155"/>
    </row>
    <row r="154" spans="4:6" s="139" customFormat="1" ht="13.2" x14ac:dyDescent="0.25">
      <c r="D154" s="113"/>
      <c r="F154" s="155"/>
    </row>
    <row r="155" spans="4:6" s="139" customFormat="1" ht="13.2" x14ac:dyDescent="0.25">
      <c r="D155" s="113"/>
      <c r="F155" s="155"/>
    </row>
    <row r="156" spans="4:6" s="139" customFormat="1" ht="13.2" x14ac:dyDescent="0.25">
      <c r="D156" s="113"/>
      <c r="F156" s="155"/>
    </row>
    <row r="157" spans="4:6" s="139" customFormat="1" ht="13.2" x14ac:dyDescent="0.25">
      <c r="D157" s="113"/>
      <c r="F157" s="155"/>
    </row>
    <row r="158" spans="4:6" s="139" customFormat="1" ht="13.2" x14ac:dyDescent="0.25">
      <c r="D158" s="113"/>
      <c r="F158" s="155"/>
    </row>
    <row r="159" spans="4:6" s="139" customFormat="1" ht="13.2" x14ac:dyDescent="0.25">
      <c r="D159" s="113"/>
      <c r="F159" s="155"/>
    </row>
    <row r="160" spans="4:6" s="139" customFormat="1" ht="13.2" x14ac:dyDescent="0.25">
      <c r="D160" s="113"/>
      <c r="F160" s="155"/>
    </row>
    <row r="161" spans="4:6" s="139" customFormat="1" ht="13.2" x14ac:dyDescent="0.25">
      <c r="D161" s="113"/>
      <c r="F161" s="155"/>
    </row>
    <row r="162" spans="4:6" s="139" customFormat="1" ht="13.2" x14ac:dyDescent="0.25">
      <c r="D162" s="113"/>
      <c r="F162" s="155"/>
    </row>
    <row r="163" spans="4:6" s="139" customFormat="1" ht="13.2" x14ac:dyDescent="0.25">
      <c r="D163" s="113"/>
      <c r="F163" s="155"/>
    </row>
    <row r="164" spans="4:6" s="139" customFormat="1" ht="13.2" x14ac:dyDescent="0.25">
      <c r="D164" s="113"/>
      <c r="F164" s="155"/>
    </row>
    <row r="165" spans="4:6" s="139" customFormat="1" ht="13.2" x14ac:dyDescent="0.25">
      <c r="D165" s="113"/>
      <c r="F165" s="155"/>
    </row>
    <row r="166" spans="4:6" s="139" customFormat="1" ht="13.2" x14ac:dyDescent="0.25">
      <c r="D166" s="113"/>
      <c r="F166" s="155"/>
    </row>
    <row r="167" spans="4:6" s="139" customFormat="1" ht="13.2" x14ac:dyDescent="0.25">
      <c r="D167" s="113"/>
      <c r="F167" s="155"/>
    </row>
    <row r="168" spans="4:6" s="139" customFormat="1" ht="13.2" x14ac:dyDescent="0.25">
      <c r="D168" s="113"/>
      <c r="F168" s="155"/>
    </row>
    <row r="169" spans="4:6" s="139" customFormat="1" ht="13.2" x14ac:dyDescent="0.25">
      <c r="D169" s="113"/>
      <c r="F169" s="155"/>
    </row>
    <row r="170" spans="4:6" s="139" customFormat="1" ht="13.2" x14ac:dyDescent="0.25">
      <c r="D170" s="113"/>
      <c r="F170" s="155"/>
    </row>
    <row r="171" spans="4:6" s="139" customFormat="1" ht="13.2" x14ac:dyDescent="0.25">
      <c r="D171" s="113"/>
      <c r="F171" s="155"/>
    </row>
    <row r="172" spans="4:6" s="139" customFormat="1" ht="13.2" x14ac:dyDescent="0.25">
      <c r="D172" s="113"/>
      <c r="F172" s="155"/>
    </row>
    <row r="173" spans="4:6" s="139" customFormat="1" ht="13.2" x14ac:dyDescent="0.25">
      <c r="D173" s="113"/>
      <c r="F173" s="155"/>
    </row>
    <row r="174" spans="4:6" s="139" customFormat="1" ht="13.2" x14ac:dyDescent="0.25">
      <c r="D174" s="113"/>
      <c r="F174" s="155"/>
    </row>
    <row r="175" spans="4:6" s="139" customFormat="1" ht="13.2" x14ac:dyDescent="0.25">
      <c r="D175" s="113"/>
      <c r="F175" s="155"/>
    </row>
    <row r="176" spans="4:6" s="139" customFormat="1" ht="13.2" x14ac:dyDescent="0.25">
      <c r="D176" s="113"/>
      <c r="F176" s="155"/>
    </row>
    <row r="177" spans="4:6" s="139" customFormat="1" ht="13.2" x14ac:dyDescent="0.25">
      <c r="D177" s="113"/>
      <c r="F177" s="155"/>
    </row>
    <row r="178" spans="4:6" s="139" customFormat="1" ht="13.2" x14ac:dyDescent="0.25">
      <c r="D178" s="113"/>
      <c r="F178" s="155"/>
    </row>
    <row r="179" spans="4:6" s="139" customFormat="1" ht="13.2" x14ac:dyDescent="0.25">
      <c r="D179" s="113"/>
      <c r="F179" s="155"/>
    </row>
    <row r="180" spans="4:6" s="139" customFormat="1" ht="13.2" x14ac:dyDescent="0.25">
      <c r="D180" s="113"/>
      <c r="F180" s="155"/>
    </row>
    <row r="181" spans="4:6" s="139" customFormat="1" ht="13.2" x14ac:dyDescent="0.25">
      <c r="D181" s="113"/>
      <c r="F181" s="155"/>
    </row>
    <row r="182" spans="4:6" s="139" customFormat="1" ht="13.2" x14ac:dyDescent="0.25">
      <c r="D182" s="113"/>
      <c r="F182" s="155"/>
    </row>
    <row r="183" spans="4:6" s="139" customFormat="1" ht="13.2" x14ac:dyDescent="0.25">
      <c r="D183" s="113"/>
      <c r="F183" s="155"/>
    </row>
  </sheetData>
  <mergeCells count="21">
    <mergeCell ref="M117:O117"/>
    <mergeCell ref="G120:J120"/>
    <mergeCell ref="M120:S120"/>
    <mergeCell ref="G121:J121"/>
    <mergeCell ref="M121:S121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scale="9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89"/>
  <sheetViews>
    <sheetView view="pageBreakPreview" zoomScaleNormal="100" zoomScaleSheetLayoutView="100" workbookViewId="0">
      <selection activeCell="M34" sqref="M34:S34"/>
    </sheetView>
  </sheetViews>
  <sheetFormatPr defaultColWidth="9.109375" defaultRowHeight="13.8" x14ac:dyDescent="0.25"/>
  <cols>
    <col min="1" max="1" width="10.88671875" style="104" customWidth="1"/>
    <col min="2" max="2" width="34.4414062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1.88671875" style="104" customWidth="1"/>
    <col min="8" max="8" width="11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251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250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185" customFormat="1" ht="14.25" customHeight="1" x14ac:dyDescent="0.25">
      <c r="A13" s="211">
        <v>1</v>
      </c>
      <c r="B13" s="138" t="s">
        <v>249</v>
      </c>
      <c r="C13" s="194" t="str">
        <f t="shared" ref="C13:C19" si="0">E13&amp;" "&amp;D13</f>
        <v>8 sheet</v>
      </c>
      <c r="D13" s="212" t="s">
        <v>248</v>
      </c>
      <c r="E13" s="213">
        <v>8</v>
      </c>
      <c r="F13" s="125">
        <v>1000</v>
      </c>
      <c r="G13" s="190">
        <f t="shared" ref="G13:G19" si="1">F13*E13</f>
        <v>8000</v>
      </c>
      <c r="H13" s="127" t="s">
        <v>71</v>
      </c>
      <c r="I13" s="188"/>
      <c r="J13" s="188"/>
      <c r="K13" s="214"/>
      <c r="L13" s="123" t="s">
        <v>72</v>
      </c>
      <c r="M13" s="215"/>
      <c r="N13" s="188"/>
      <c r="O13" s="188"/>
      <c r="P13" s="188"/>
      <c r="Q13" s="188"/>
      <c r="R13" s="188"/>
      <c r="S13" s="188"/>
      <c r="T13" s="188"/>
    </row>
    <row r="14" spans="1:26" s="185" customFormat="1" ht="29.25" customHeight="1" x14ac:dyDescent="0.25">
      <c r="A14" s="211">
        <v>2</v>
      </c>
      <c r="B14" s="175" t="s">
        <v>308</v>
      </c>
      <c r="C14" s="194" t="str">
        <f t="shared" si="0"/>
        <v>4 set</v>
      </c>
      <c r="D14" s="212" t="s">
        <v>93</v>
      </c>
      <c r="E14" s="213">
        <v>4</v>
      </c>
      <c r="F14" s="125">
        <v>16000</v>
      </c>
      <c r="G14" s="190">
        <f t="shared" si="1"/>
        <v>64000</v>
      </c>
      <c r="H14" s="127" t="s">
        <v>71</v>
      </c>
      <c r="I14" s="188"/>
      <c r="J14" s="188"/>
      <c r="K14" s="214"/>
      <c r="L14" s="123" t="s">
        <v>72</v>
      </c>
      <c r="M14" s="215"/>
      <c r="N14" s="188"/>
      <c r="O14" s="188"/>
      <c r="P14" s="188"/>
      <c r="Q14" s="188"/>
      <c r="R14" s="188"/>
      <c r="S14" s="188"/>
      <c r="T14" s="188"/>
    </row>
    <row r="15" spans="1:26" s="185" customFormat="1" ht="29.25" customHeight="1" x14ac:dyDescent="0.25">
      <c r="A15" s="211">
        <v>5</v>
      </c>
      <c r="B15" s="175" t="s">
        <v>309</v>
      </c>
      <c r="C15" s="194" t="str">
        <f t="shared" si="0"/>
        <v>1 set</v>
      </c>
      <c r="D15" s="212" t="s">
        <v>93</v>
      </c>
      <c r="E15" s="213">
        <v>1</v>
      </c>
      <c r="F15" s="125">
        <v>5500</v>
      </c>
      <c r="G15" s="190">
        <f t="shared" si="1"/>
        <v>5500</v>
      </c>
      <c r="H15" s="127" t="s">
        <v>71</v>
      </c>
      <c r="I15" s="188"/>
      <c r="J15" s="188"/>
      <c r="K15" s="214"/>
      <c r="L15" s="123" t="s">
        <v>72</v>
      </c>
      <c r="M15" s="215"/>
      <c r="N15" s="188"/>
      <c r="O15" s="188"/>
      <c r="P15" s="188"/>
      <c r="Q15" s="188"/>
      <c r="R15" s="188"/>
      <c r="S15" s="188"/>
      <c r="T15" s="188"/>
    </row>
    <row r="16" spans="1:26" s="185" customFormat="1" ht="29.25" customHeight="1" x14ac:dyDescent="0.25">
      <c r="A16" s="211">
        <v>6</v>
      </c>
      <c r="B16" s="175" t="s">
        <v>310</v>
      </c>
      <c r="C16" s="194" t="str">
        <f t="shared" si="0"/>
        <v>1 set</v>
      </c>
      <c r="D16" s="212" t="s">
        <v>93</v>
      </c>
      <c r="E16" s="213">
        <v>1</v>
      </c>
      <c r="F16" s="125">
        <v>9800</v>
      </c>
      <c r="G16" s="190">
        <f t="shared" si="1"/>
        <v>9800</v>
      </c>
      <c r="H16" s="127" t="s">
        <v>71</v>
      </c>
      <c r="I16" s="188"/>
      <c r="J16" s="188"/>
      <c r="K16" s="214"/>
      <c r="L16" s="123" t="s">
        <v>72</v>
      </c>
      <c r="M16" s="215"/>
      <c r="N16" s="188"/>
      <c r="O16" s="188"/>
      <c r="P16" s="188"/>
      <c r="Q16" s="188"/>
      <c r="R16" s="188"/>
      <c r="S16" s="188"/>
      <c r="T16" s="188"/>
    </row>
    <row r="17" spans="1:26" s="185" customFormat="1" ht="29.25" customHeight="1" x14ac:dyDescent="0.25">
      <c r="A17" s="211">
        <v>3</v>
      </c>
      <c r="B17" s="175" t="s">
        <v>311</v>
      </c>
      <c r="C17" s="194" t="str">
        <f t="shared" si="0"/>
        <v>1 set</v>
      </c>
      <c r="D17" s="212" t="s">
        <v>93</v>
      </c>
      <c r="E17" s="213">
        <v>1</v>
      </c>
      <c r="F17" s="125">
        <v>9000</v>
      </c>
      <c r="G17" s="190">
        <f t="shared" si="1"/>
        <v>9000</v>
      </c>
      <c r="H17" s="127" t="s">
        <v>71</v>
      </c>
      <c r="I17" s="188"/>
      <c r="J17" s="188"/>
      <c r="K17" s="214"/>
      <c r="L17" s="123" t="s">
        <v>72</v>
      </c>
      <c r="M17" s="215"/>
      <c r="N17" s="188"/>
      <c r="O17" s="188"/>
      <c r="P17" s="188"/>
      <c r="Q17" s="188"/>
      <c r="R17" s="188"/>
      <c r="S17" s="188"/>
      <c r="T17" s="188"/>
    </row>
    <row r="18" spans="1:26" s="185" customFormat="1" ht="29.25" customHeight="1" x14ac:dyDescent="0.25">
      <c r="A18" s="211">
        <v>4</v>
      </c>
      <c r="B18" s="175" t="s">
        <v>312</v>
      </c>
      <c r="C18" s="194" t="str">
        <f t="shared" si="0"/>
        <v>1 set</v>
      </c>
      <c r="D18" s="212" t="s">
        <v>93</v>
      </c>
      <c r="E18" s="213">
        <v>1</v>
      </c>
      <c r="F18" s="125">
        <v>17500</v>
      </c>
      <c r="G18" s="190">
        <f t="shared" si="1"/>
        <v>17500</v>
      </c>
      <c r="H18" s="127" t="s">
        <v>71</v>
      </c>
      <c r="I18" s="188"/>
      <c r="J18" s="188"/>
      <c r="K18" s="214"/>
      <c r="L18" s="123" t="s">
        <v>72</v>
      </c>
      <c r="M18" s="215"/>
      <c r="N18" s="188"/>
      <c r="O18" s="188"/>
      <c r="P18" s="188"/>
      <c r="Q18" s="188"/>
      <c r="R18" s="188"/>
      <c r="S18" s="188"/>
      <c r="T18" s="188"/>
    </row>
    <row r="19" spans="1:26" s="185" customFormat="1" ht="29.25" customHeight="1" x14ac:dyDescent="0.25">
      <c r="A19" s="211">
        <v>5</v>
      </c>
      <c r="B19" s="175" t="s">
        <v>313</v>
      </c>
      <c r="C19" s="194" t="str">
        <f t="shared" si="0"/>
        <v>1 set</v>
      </c>
      <c r="D19" s="212" t="s">
        <v>93</v>
      </c>
      <c r="E19" s="213">
        <v>1</v>
      </c>
      <c r="F19" s="125">
        <v>15200</v>
      </c>
      <c r="G19" s="190">
        <f t="shared" si="1"/>
        <v>15200</v>
      </c>
      <c r="H19" s="127" t="s">
        <v>71</v>
      </c>
      <c r="I19" s="188"/>
      <c r="J19" s="188"/>
      <c r="K19" s="188"/>
      <c r="L19" s="123" t="s">
        <v>72</v>
      </c>
      <c r="M19" s="188"/>
      <c r="N19" s="188"/>
      <c r="O19" s="188"/>
      <c r="P19" s="188"/>
      <c r="Q19" s="188"/>
      <c r="R19" s="188"/>
      <c r="S19" s="188"/>
      <c r="T19" s="188"/>
    </row>
    <row r="20" spans="1:26" ht="14.25" customHeight="1" x14ac:dyDescent="0.25">
      <c r="A20" s="121"/>
      <c r="B20" s="133" t="s">
        <v>4</v>
      </c>
      <c r="C20" s="134"/>
      <c r="D20" s="129"/>
      <c r="E20" s="134"/>
      <c r="F20" s="134"/>
      <c r="G20" s="135">
        <f>SUM(G13:G19)</f>
        <v>129000</v>
      </c>
      <c r="H20" s="123"/>
      <c r="I20" s="128"/>
      <c r="J20" s="131"/>
      <c r="K20" s="123"/>
      <c r="L20" s="123"/>
      <c r="M20" s="123"/>
      <c r="N20" s="123"/>
      <c r="O20" s="123"/>
      <c r="P20" s="123"/>
      <c r="Q20" s="123"/>
      <c r="R20" s="123"/>
      <c r="S20" s="128"/>
      <c r="T20" s="128"/>
      <c r="Y20" s="115"/>
      <c r="Z20" s="114"/>
    </row>
    <row r="21" spans="1:26" ht="14.25" customHeight="1" x14ac:dyDescent="0.25">
      <c r="A21" s="139" t="s">
        <v>73</v>
      </c>
      <c r="B21" s="139"/>
      <c r="C21" s="139"/>
      <c r="D21" s="139"/>
      <c r="E21" s="113"/>
      <c r="F21" s="140"/>
      <c r="G21" s="141"/>
      <c r="H21" s="139"/>
      <c r="I21" s="140"/>
      <c r="J21" s="139"/>
      <c r="K21" s="139"/>
      <c r="L21" s="139"/>
      <c r="M21" s="113"/>
      <c r="N21" s="139"/>
      <c r="O21" s="113"/>
      <c r="P21" s="139"/>
      <c r="Q21" s="139"/>
      <c r="R21" s="113"/>
      <c r="S21" s="139"/>
      <c r="T21" s="139"/>
      <c r="Y21" s="115"/>
      <c r="Z21" s="114"/>
    </row>
    <row r="22" spans="1:26" ht="14.25" customHeight="1" x14ac:dyDescent="0.25">
      <c r="A22" s="139"/>
      <c r="B22" s="139"/>
      <c r="C22" s="139"/>
      <c r="D22" s="139"/>
      <c r="E22" s="113"/>
      <c r="F22" s="140"/>
      <c r="G22" s="141"/>
      <c r="H22" s="139"/>
      <c r="I22" s="140"/>
      <c r="J22" s="139"/>
      <c r="K22" s="139"/>
      <c r="L22" s="139"/>
      <c r="M22" s="113"/>
      <c r="N22" s="139"/>
      <c r="O22" s="113"/>
      <c r="P22" s="139"/>
      <c r="Q22" s="139"/>
      <c r="R22" s="113"/>
      <c r="S22" s="139"/>
      <c r="T22" s="139"/>
      <c r="Y22" s="115"/>
      <c r="Z22" s="114"/>
    </row>
    <row r="23" spans="1:26" ht="14.25" customHeight="1" x14ac:dyDescent="0.25">
      <c r="A23" s="139" t="s">
        <v>74</v>
      </c>
      <c r="D23" s="139"/>
      <c r="E23" s="113"/>
      <c r="F23" s="142"/>
      <c r="G23" s="139" t="s">
        <v>75</v>
      </c>
      <c r="H23" s="139"/>
      <c r="I23" s="143"/>
      <c r="J23" s="139"/>
      <c r="M23" s="325" t="s">
        <v>40</v>
      </c>
      <c r="N23" s="325"/>
      <c r="O23" s="325"/>
      <c r="P23" s="144"/>
      <c r="Q23" s="145"/>
      <c r="R23" s="113"/>
      <c r="S23" s="139"/>
      <c r="Y23" s="115"/>
      <c r="Z23" s="114"/>
    </row>
    <row r="24" spans="1:26" ht="14.25" customHeight="1" x14ac:dyDescent="0.25">
      <c r="D24" s="139"/>
      <c r="E24" s="113"/>
      <c r="F24" s="142"/>
      <c r="G24" s="139"/>
      <c r="H24" s="139"/>
      <c r="I24" s="143"/>
      <c r="J24" s="139"/>
      <c r="M24" s="146"/>
      <c r="N24" s="144"/>
      <c r="O24" s="147"/>
      <c r="P24" s="144"/>
      <c r="Q24" s="145"/>
      <c r="R24" s="113"/>
      <c r="S24" s="139"/>
      <c r="Y24" s="115"/>
      <c r="Z24" s="114"/>
    </row>
    <row r="25" spans="1:26" ht="14.25" customHeight="1" x14ac:dyDescent="0.25">
      <c r="D25" s="139"/>
      <c r="E25" s="113"/>
      <c r="F25" s="142"/>
      <c r="M25" s="146"/>
      <c r="N25" s="144"/>
      <c r="O25" s="147"/>
      <c r="P25" s="144"/>
      <c r="Q25" s="145"/>
      <c r="R25" s="113"/>
      <c r="S25" s="139"/>
      <c r="Y25" s="115"/>
      <c r="Z25" s="114"/>
    </row>
    <row r="26" spans="1:26" x14ac:dyDescent="0.25">
      <c r="B26" s="148" t="str">
        <f>B9</f>
        <v>FE R. ALCAZAR/MAY P. COMEDIDO/PRESCO P. CAÑETE JR.</v>
      </c>
      <c r="C26" s="148"/>
      <c r="D26" s="139"/>
      <c r="E26" s="113"/>
      <c r="F26" s="149"/>
      <c r="G26" s="326" t="s">
        <v>43</v>
      </c>
      <c r="H26" s="326"/>
      <c r="I26" s="326"/>
      <c r="J26" s="326"/>
      <c r="M26" s="327" t="s">
        <v>82</v>
      </c>
      <c r="N26" s="327"/>
      <c r="O26" s="327"/>
      <c r="P26" s="327"/>
      <c r="Q26" s="327"/>
      <c r="R26" s="327"/>
      <c r="S26" s="327"/>
      <c r="Y26" s="115"/>
      <c r="Z26" s="114"/>
    </row>
    <row r="27" spans="1:26" x14ac:dyDescent="0.25">
      <c r="B27" s="113" t="s">
        <v>76</v>
      </c>
      <c r="C27" s="113"/>
      <c r="D27" s="139"/>
      <c r="E27" s="150"/>
      <c r="F27" s="151"/>
      <c r="G27" s="328" t="s">
        <v>77</v>
      </c>
      <c r="H27" s="328"/>
      <c r="I27" s="328"/>
      <c r="J27" s="328"/>
      <c r="M27" s="329" t="s">
        <v>83</v>
      </c>
      <c r="N27" s="329"/>
      <c r="O27" s="329"/>
      <c r="P27" s="329"/>
      <c r="Q27" s="329"/>
      <c r="R27" s="329"/>
      <c r="S27" s="329"/>
      <c r="T27" s="113"/>
      <c r="Y27" s="115"/>
      <c r="Z27" s="114"/>
    </row>
    <row r="28" spans="1:26" x14ac:dyDescent="0.25">
      <c r="Y28" s="115"/>
      <c r="Z28" s="114"/>
    </row>
    <row r="29" spans="1:26" x14ac:dyDescent="0.25">
      <c r="W29" s="152"/>
      <c r="Y29" s="115"/>
      <c r="Z29" s="114"/>
    </row>
    <row r="30" spans="1:26" x14ac:dyDescent="0.25">
      <c r="W30" s="152"/>
      <c r="Y30" s="115"/>
      <c r="Z30" s="114"/>
    </row>
    <row r="31" spans="1:26" x14ac:dyDescent="0.25">
      <c r="W31" s="152"/>
      <c r="Y31" s="115"/>
      <c r="Z31" s="114"/>
    </row>
    <row r="32" spans="1:26" s="139" customFormat="1" ht="13.2" x14ac:dyDescent="0.25">
      <c r="G32" s="156"/>
    </row>
    <row r="33" spans="4:6" s="139" customFormat="1" ht="13.2" x14ac:dyDescent="0.25">
      <c r="D33" s="113"/>
      <c r="F33" s="155"/>
    </row>
    <row r="34" spans="4:6" s="139" customFormat="1" ht="13.2" x14ac:dyDescent="0.25">
      <c r="D34" s="113"/>
      <c r="F34" s="155"/>
    </row>
    <row r="35" spans="4:6" s="139" customFormat="1" ht="13.2" x14ac:dyDescent="0.25">
      <c r="D35" s="113"/>
      <c r="F35" s="155"/>
    </row>
    <row r="36" spans="4:6" s="139" customFormat="1" ht="13.2" x14ac:dyDescent="0.25">
      <c r="D36" s="113"/>
      <c r="F36" s="155"/>
    </row>
    <row r="37" spans="4:6" s="139" customFormat="1" ht="13.2" x14ac:dyDescent="0.25">
      <c r="D37" s="113"/>
      <c r="F37" s="155"/>
    </row>
    <row r="38" spans="4:6" s="139" customFormat="1" ht="13.2" x14ac:dyDescent="0.25">
      <c r="D38" s="113"/>
      <c r="F38" s="155"/>
    </row>
    <row r="39" spans="4:6" s="139" customFormat="1" ht="13.2" x14ac:dyDescent="0.25">
      <c r="D39" s="113"/>
      <c r="F39" s="155"/>
    </row>
    <row r="40" spans="4:6" s="139" customFormat="1" ht="13.2" x14ac:dyDescent="0.25">
      <c r="D40" s="113"/>
      <c r="F40" s="155"/>
    </row>
    <row r="41" spans="4:6" s="139" customFormat="1" ht="13.2" x14ac:dyDescent="0.25">
      <c r="D41" s="113"/>
      <c r="F41" s="155"/>
    </row>
    <row r="42" spans="4:6" s="139" customFormat="1" ht="13.2" x14ac:dyDescent="0.25">
      <c r="D42" s="113"/>
      <c r="F42" s="155"/>
    </row>
    <row r="43" spans="4:6" s="139" customFormat="1" ht="13.2" x14ac:dyDescent="0.25">
      <c r="D43" s="113"/>
      <c r="F43" s="155"/>
    </row>
    <row r="44" spans="4:6" s="139" customFormat="1" ht="13.2" x14ac:dyDescent="0.25">
      <c r="D44" s="113"/>
      <c r="F44" s="155"/>
    </row>
    <row r="45" spans="4:6" s="139" customFormat="1" ht="13.2" x14ac:dyDescent="0.25">
      <c r="D45" s="113"/>
      <c r="F45" s="155"/>
    </row>
    <row r="46" spans="4:6" s="139" customFormat="1" ht="13.2" x14ac:dyDescent="0.25">
      <c r="D46" s="113"/>
      <c r="F46" s="155"/>
    </row>
    <row r="47" spans="4:6" s="139" customFormat="1" ht="13.2" x14ac:dyDescent="0.25">
      <c r="D47" s="113"/>
      <c r="F47" s="155"/>
    </row>
    <row r="48" spans="4: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</sheetData>
  <mergeCells count="21">
    <mergeCell ref="A6:T6"/>
    <mergeCell ref="A1:T1"/>
    <mergeCell ref="A2:T2"/>
    <mergeCell ref="A3:T3"/>
    <mergeCell ref="A4:T4"/>
    <mergeCell ref="A5:T5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M23:O23"/>
    <mergeCell ref="G26:J26"/>
    <mergeCell ref="M26:S26"/>
    <mergeCell ref="G27:J27"/>
    <mergeCell ref="M27:S27"/>
  </mergeCells>
  <pageMargins left="0.7" right="0.7" top="0.75" bottom="0.75" header="0.3" footer="0.3"/>
  <pageSetup paperSize="9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1"/>
  <sheetViews>
    <sheetView view="pageBreakPreview" zoomScaleNormal="100" zoomScaleSheetLayoutView="100" workbookViewId="0">
      <selection activeCell="B10" sqref="B10"/>
    </sheetView>
  </sheetViews>
  <sheetFormatPr defaultColWidth="9.109375" defaultRowHeight="13.8" x14ac:dyDescent="0.25"/>
  <cols>
    <col min="1" max="1" width="15.109375" style="104" customWidth="1"/>
    <col min="2" max="2" width="41.10937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3.5546875" style="104" customWidth="1"/>
    <col min="8" max="8" width="11.5546875" style="104" customWidth="1"/>
    <col min="9" max="20" width="6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180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356</v>
      </c>
      <c r="C10" s="112"/>
      <c r="D10" s="112"/>
      <c r="E10" s="113"/>
    </row>
    <row r="11" spans="1:26" ht="12.75" customHeight="1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ht="13.5" customHeight="1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ht="12" customHeight="1" x14ac:dyDescent="0.25">
      <c r="A13" s="186"/>
      <c r="B13" s="118" t="s">
        <v>370</v>
      </c>
      <c r="C13" s="118"/>
      <c r="D13" s="118"/>
      <c r="E13" s="118"/>
      <c r="F13" s="119"/>
      <c r="G13" s="120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Y13" s="115"/>
      <c r="Z13" s="114"/>
    </row>
    <row r="14" spans="1:26" s="184" customFormat="1" ht="12" customHeight="1" x14ac:dyDescent="0.25">
      <c r="A14" s="160"/>
      <c r="B14" s="201" t="s">
        <v>357</v>
      </c>
      <c r="C14" s="163" t="str">
        <f>E14&amp;" "&amp;D14</f>
        <v>6 pcs</v>
      </c>
      <c r="D14" s="248" t="s">
        <v>181</v>
      </c>
      <c r="E14" s="248">
        <v>6</v>
      </c>
      <c r="F14" s="249">
        <v>50000</v>
      </c>
      <c r="G14" s="172">
        <f>E14*F14</f>
        <v>300000</v>
      </c>
      <c r="H14" s="163" t="s">
        <v>71</v>
      </c>
      <c r="I14" s="171"/>
      <c r="J14" s="171"/>
      <c r="K14" s="171"/>
      <c r="L14" s="171"/>
      <c r="M14" s="171"/>
      <c r="N14" s="123" t="s">
        <v>72</v>
      </c>
      <c r="O14" s="171"/>
      <c r="P14" s="171"/>
      <c r="Q14" s="171"/>
      <c r="R14" s="171"/>
      <c r="S14" s="171"/>
      <c r="T14" s="171"/>
    </row>
    <row r="15" spans="1:26" s="184" customFormat="1" ht="12" customHeight="1" x14ac:dyDescent="0.25">
      <c r="A15" s="160"/>
      <c r="B15" s="201" t="s">
        <v>189</v>
      </c>
      <c r="C15" s="163" t="str">
        <f t="shared" ref="C15:C41" si="0">E15&amp;" "&amp;D15</f>
        <v>6 pcs</v>
      </c>
      <c r="D15" s="248" t="s">
        <v>181</v>
      </c>
      <c r="E15" s="248">
        <v>6</v>
      </c>
      <c r="F15" s="249">
        <v>22000</v>
      </c>
      <c r="G15" s="172">
        <f t="shared" ref="G15:G40" si="1">E15*F15</f>
        <v>132000</v>
      </c>
      <c r="H15" s="163" t="s">
        <v>71</v>
      </c>
      <c r="I15" s="171"/>
      <c r="J15" s="171"/>
      <c r="K15" s="123"/>
      <c r="L15" s="171"/>
      <c r="M15" s="171"/>
      <c r="N15" s="123" t="s">
        <v>72</v>
      </c>
      <c r="O15" s="171"/>
      <c r="P15" s="171"/>
      <c r="Q15" s="171"/>
      <c r="R15" s="171"/>
      <c r="S15" s="171"/>
      <c r="T15" s="171"/>
    </row>
    <row r="16" spans="1:26" s="184" customFormat="1" ht="12" customHeight="1" x14ac:dyDescent="0.25">
      <c r="A16" s="160"/>
      <c r="B16" s="201" t="s">
        <v>358</v>
      </c>
      <c r="C16" s="163" t="str">
        <f t="shared" si="0"/>
        <v>8 unit</v>
      </c>
      <c r="D16" s="248" t="s">
        <v>191</v>
      </c>
      <c r="E16" s="248">
        <v>8</v>
      </c>
      <c r="F16" s="249">
        <v>20000</v>
      </c>
      <c r="G16" s="172">
        <f t="shared" si="1"/>
        <v>160000</v>
      </c>
      <c r="H16" s="163" t="s">
        <v>71</v>
      </c>
      <c r="I16" s="171"/>
      <c r="J16" s="171"/>
      <c r="K16" s="123"/>
      <c r="L16" s="171"/>
      <c r="M16" s="171"/>
      <c r="N16" s="123" t="s">
        <v>72</v>
      </c>
      <c r="O16" s="171"/>
      <c r="P16" s="171"/>
      <c r="Q16" s="171"/>
      <c r="R16" s="171"/>
      <c r="S16" s="171"/>
      <c r="T16" s="171"/>
    </row>
    <row r="17" spans="1:20" s="184" customFormat="1" ht="12" customHeight="1" x14ac:dyDescent="0.25">
      <c r="A17" s="160"/>
      <c r="B17" s="198" t="s">
        <v>359</v>
      </c>
      <c r="C17" s="163" t="str">
        <f t="shared" si="0"/>
        <v xml:space="preserve"> </v>
      </c>
      <c r="D17" s="187"/>
      <c r="E17" s="187"/>
      <c r="F17" s="189"/>
      <c r="G17" s="172"/>
      <c r="H17" s="163"/>
      <c r="I17" s="171"/>
      <c r="J17" s="171"/>
      <c r="K17" s="123"/>
      <c r="L17" s="171"/>
      <c r="M17" s="171"/>
      <c r="N17" s="123"/>
      <c r="O17" s="171"/>
      <c r="P17" s="171"/>
      <c r="Q17" s="171"/>
      <c r="R17" s="171"/>
      <c r="S17" s="171"/>
      <c r="T17" s="171"/>
    </row>
    <row r="18" spans="1:20" s="184" customFormat="1" ht="12" customHeight="1" x14ac:dyDescent="0.25">
      <c r="A18" s="160"/>
      <c r="B18" s="201" t="s">
        <v>182</v>
      </c>
      <c r="C18" s="163" t="str">
        <f t="shared" si="0"/>
        <v>7 pcs</v>
      </c>
      <c r="D18" s="248" t="s">
        <v>181</v>
      </c>
      <c r="E18" s="248">
        <v>7</v>
      </c>
      <c r="F18" s="249">
        <v>300</v>
      </c>
      <c r="G18" s="172">
        <f t="shared" si="1"/>
        <v>2100</v>
      </c>
      <c r="H18" s="163" t="s">
        <v>71</v>
      </c>
      <c r="I18" s="171"/>
      <c r="J18" s="171"/>
      <c r="K18" s="123"/>
      <c r="L18" s="171"/>
      <c r="M18" s="171"/>
      <c r="N18" s="123" t="s">
        <v>72</v>
      </c>
      <c r="O18" s="171"/>
      <c r="P18" s="171"/>
      <c r="Q18" s="171"/>
      <c r="R18" s="171"/>
      <c r="S18" s="171"/>
      <c r="T18" s="171"/>
    </row>
    <row r="19" spans="1:20" s="184" customFormat="1" ht="12" customHeight="1" x14ac:dyDescent="0.25">
      <c r="A19" s="160"/>
      <c r="B19" s="201" t="s">
        <v>183</v>
      </c>
      <c r="C19" s="163" t="str">
        <f t="shared" si="0"/>
        <v>2 pcs</v>
      </c>
      <c r="D19" s="248" t="s">
        <v>181</v>
      </c>
      <c r="E19" s="248">
        <v>2</v>
      </c>
      <c r="F19" s="249">
        <v>400</v>
      </c>
      <c r="G19" s="172">
        <f t="shared" si="1"/>
        <v>800</v>
      </c>
      <c r="H19" s="163" t="s">
        <v>71</v>
      </c>
      <c r="I19" s="171"/>
      <c r="J19" s="171"/>
      <c r="K19" s="123"/>
      <c r="L19" s="171"/>
      <c r="M19" s="171"/>
      <c r="N19" s="123" t="s">
        <v>72</v>
      </c>
      <c r="O19" s="171"/>
      <c r="P19" s="171"/>
      <c r="Q19" s="171"/>
      <c r="R19" s="171"/>
      <c r="S19" s="171"/>
      <c r="T19" s="171"/>
    </row>
    <row r="20" spans="1:20" s="184" customFormat="1" ht="12" customHeight="1" x14ac:dyDescent="0.25">
      <c r="A20" s="160"/>
      <c r="B20" s="201" t="s">
        <v>184</v>
      </c>
      <c r="C20" s="163" t="str">
        <f t="shared" si="0"/>
        <v>3 pcs</v>
      </c>
      <c r="D20" s="248" t="s">
        <v>181</v>
      </c>
      <c r="E20" s="248">
        <v>3</v>
      </c>
      <c r="F20" s="249">
        <v>800</v>
      </c>
      <c r="G20" s="172">
        <f t="shared" si="1"/>
        <v>2400</v>
      </c>
      <c r="H20" s="163" t="s">
        <v>71</v>
      </c>
      <c r="I20" s="171"/>
      <c r="J20" s="171"/>
      <c r="K20" s="123"/>
      <c r="L20" s="171"/>
      <c r="M20" s="171"/>
      <c r="N20" s="123" t="s">
        <v>72</v>
      </c>
      <c r="O20" s="171"/>
      <c r="P20" s="171"/>
      <c r="Q20" s="171"/>
      <c r="R20" s="171"/>
      <c r="S20" s="171"/>
      <c r="T20" s="171"/>
    </row>
    <row r="21" spans="1:20" s="184" customFormat="1" ht="12" customHeight="1" x14ac:dyDescent="0.25">
      <c r="A21" s="160"/>
      <c r="B21" s="201" t="s">
        <v>185</v>
      </c>
      <c r="C21" s="163" t="str">
        <f t="shared" si="0"/>
        <v>5 pcs</v>
      </c>
      <c r="D21" s="248" t="s">
        <v>181</v>
      </c>
      <c r="E21" s="248">
        <v>5</v>
      </c>
      <c r="F21" s="249">
        <v>120</v>
      </c>
      <c r="G21" s="172">
        <f t="shared" si="1"/>
        <v>600</v>
      </c>
      <c r="H21" s="163" t="s">
        <v>71</v>
      </c>
      <c r="I21" s="171"/>
      <c r="J21" s="171"/>
      <c r="K21" s="123"/>
      <c r="L21" s="171"/>
      <c r="M21" s="171"/>
      <c r="N21" s="123" t="s">
        <v>72</v>
      </c>
      <c r="O21" s="171"/>
      <c r="P21" s="171"/>
      <c r="Q21" s="171"/>
      <c r="R21" s="171"/>
      <c r="S21" s="171"/>
      <c r="T21" s="171"/>
    </row>
    <row r="22" spans="1:20" s="184" customFormat="1" ht="12" customHeight="1" x14ac:dyDescent="0.25">
      <c r="A22" s="160"/>
      <c r="B22" s="201" t="s">
        <v>186</v>
      </c>
      <c r="C22" s="163" t="str">
        <f t="shared" si="0"/>
        <v>5 pcs</v>
      </c>
      <c r="D22" s="248" t="s">
        <v>181</v>
      </c>
      <c r="E22" s="248">
        <v>5</v>
      </c>
      <c r="F22" s="249">
        <v>60</v>
      </c>
      <c r="G22" s="172">
        <f t="shared" si="1"/>
        <v>300</v>
      </c>
      <c r="H22" s="163" t="s">
        <v>71</v>
      </c>
      <c r="I22" s="171"/>
      <c r="J22" s="171"/>
      <c r="K22" s="123"/>
      <c r="L22" s="171"/>
      <c r="M22" s="171"/>
      <c r="N22" s="123" t="s">
        <v>72</v>
      </c>
      <c r="O22" s="171"/>
      <c r="P22" s="171"/>
      <c r="Q22" s="171"/>
      <c r="R22" s="171"/>
      <c r="S22" s="171"/>
      <c r="T22" s="171"/>
    </row>
    <row r="23" spans="1:20" s="184" customFormat="1" ht="12" customHeight="1" x14ac:dyDescent="0.25">
      <c r="A23" s="160"/>
      <c r="B23" s="201" t="s">
        <v>187</v>
      </c>
      <c r="C23" s="163" t="str">
        <f t="shared" si="0"/>
        <v>5 pcs</v>
      </c>
      <c r="D23" s="248" t="s">
        <v>181</v>
      </c>
      <c r="E23" s="248">
        <v>5</v>
      </c>
      <c r="F23" s="249">
        <v>800</v>
      </c>
      <c r="G23" s="172">
        <f t="shared" si="1"/>
        <v>4000</v>
      </c>
      <c r="H23" s="163" t="s">
        <v>71</v>
      </c>
      <c r="I23" s="171"/>
      <c r="J23" s="171"/>
      <c r="K23" s="123"/>
      <c r="L23" s="171"/>
      <c r="M23" s="171"/>
      <c r="N23" s="123" t="s">
        <v>72</v>
      </c>
      <c r="O23" s="171"/>
      <c r="P23" s="171"/>
      <c r="Q23" s="171"/>
      <c r="R23" s="171"/>
      <c r="S23" s="171"/>
      <c r="T23" s="171"/>
    </row>
    <row r="24" spans="1:20" s="184" customFormat="1" ht="12" customHeight="1" x14ac:dyDescent="0.25">
      <c r="A24" s="160"/>
      <c r="B24" s="201" t="s">
        <v>188</v>
      </c>
      <c r="C24" s="163" t="str">
        <f t="shared" si="0"/>
        <v>14 pcs</v>
      </c>
      <c r="D24" s="248" t="s">
        <v>181</v>
      </c>
      <c r="E24" s="248">
        <v>14</v>
      </c>
      <c r="F24" s="249">
        <v>800</v>
      </c>
      <c r="G24" s="172">
        <f t="shared" si="1"/>
        <v>11200</v>
      </c>
      <c r="H24" s="163" t="s">
        <v>71</v>
      </c>
      <c r="I24" s="171"/>
      <c r="J24" s="171"/>
      <c r="K24" s="123"/>
      <c r="L24" s="171"/>
      <c r="M24" s="171"/>
      <c r="N24" s="123" t="s">
        <v>72</v>
      </c>
      <c r="O24" s="171"/>
      <c r="P24" s="171"/>
      <c r="Q24" s="171"/>
      <c r="R24" s="171"/>
      <c r="S24" s="171"/>
      <c r="T24" s="171"/>
    </row>
    <row r="25" spans="1:20" s="184" customFormat="1" ht="12" customHeight="1" x14ac:dyDescent="0.25">
      <c r="A25" s="160"/>
      <c r="B25" s="201" t="s">
        <v>190</v>
      </c>
      <c r="C25" s="163" t="str">
        <f t="shared" si="0"/>
        <v>6 pcs</v>
      </c>
      <c r="D25" s="248" t="s">
        <v>181</v>
      </c>
      <c r="E25" s="248">
        <v>6</v>
      </c>
      <c r="F25" s="249">
        <v>500</v>
      </c>
      <c r="G25" s="172">
        <f t="shared" si="1"/>
        <v>3000</v>
      </c>
      <c r="H25" s="163" t="s">
        <v>71</v>
      </c>
      <c r="I25" s="171"/>
      <c r="J25" s="171"/>
      <c r="K25" s="123"/>
      <c r="L25" s="171"/>
      <c r="M25" s="171"/>
      <c r="N25" s="123" t="s">
        <v>72</v>
      </c>
      <c r="O25" s="171"/>
      <c r="P25" s="171"/>
      <c r="Q25" s="171"/>
      <c r="R25" s="171"/>
      <c r="S25" s="171"/>
      <c r="T25" s="171"/>
    </row>
    <row r="26" spans="1:20" s="184" customFormat="1" ht="12" customHeight="1" x14ac:dyDescent="0.25">
      <c r="A26" s="160"/>
      <c r="B26" s="201" t="s">
        <v>192</v>
      </c>
      <c r="C26" s="163" t="str">
        <f t="shared" si="0"/>
        <v>5 unit</v>
      </c>
      <c r="D26" s="248" t="s">
        <v>191</v>
      </c>
      <c r="E26" s="248">
        <v>5</v>
      </c>
      <c r="F26" s="249">
        <v>4500</v>
      </c>
      <c r="G26" s="172">
        <f t="shared" si="1"/>
        <v>22500</v>
      </c>
      <c r="H26" s="163" t="s">
        <v>71</v>
      </c>
      <c r="I26" s="171"/>
      <c r="J26" s="171"/>
      <c r="K26" s="123"/>
      <c r="L26" s="171"/>
      <c r="M26" s="171"/>
      <c r="N26" s="123" t="s">
        <v>72</v>
      </c>
      <c r="O26" s="171"/>
      <c r="P26" s="171"/>
      <c r="Q26" s="171"/>
      <c r="R26" s="171"/>
      <c r="S26" s="171"/>
      <c r="T26" s="171"/>
    </row>
    <row r="27" spans="1:20" s="184" customFormat="1" ht="12" customHeight="1" x14ac:dyDescent="0.25">
      <c r="A27" s="160"/>
      <c r="B27" s="201" t="s">
        <v>194</v>
      </c>
      <c r="C27" s="163" t="str">
        <f t="shared" si="0"/>
        <v>1 mtr</v>
      </c>
      <c r="D27" s="248" t="s">
        <v>193</v>
      </c>
      <c r="E27" s="248">
        <v>1</v>
      </c>
      <c r="F27" s="249">
        <v>2500</v>
      </c>
      <c r="G27" s="172">
        <f t="shared" si="1"/>
        <v>2500</v>
      </c>
      <c r="H27" s="163" t="s">
        <v>71</v>
      </c>
      <c r="I27" s="171"/>
      <c r="J27" s="171"/>
      <c r="K27" s="123"/>
      <c r="L27" s="171"/>
      <c r="M27" s="171"/>
      <c r="N27" s="123" t="s">
        <v>72</v>
      </c>
      <c r="O27" s="171"/>
      <c r="P27" s="171"/>
      <c r="Q27" s="171"/>
      <c r="R27" s="171"/>
      <c r="S27" s="171"/>
      <c r="T27" s="171"/>
    </row>
    <row r="28" spans="1:20" s="184" customFormat="1" ht="12" customHeight="1" x14ac:dyDescent="0.25">
      <c r="A28" s="160"/>
      <c r="B28" s="201" t="s">
        <v>360</v>
      </c>
      <c r="C28" s="163" t="str">
        <f t="shared" si="0"/>
        <v>1 set</v>
      </c>
      <c r="D28" s="248" t="s">
        <v>93</v>
      </c>
      <c r="E28" s="248">
        <v>1</v>
      </c>
      <c r="F28" s="249">
        <v>7000</v>
      </c>
      <c r="G28" s="172">
        <f t="shared" si="1"/>
        <v>7000</v>
      </c>
      <c r="H28" s="163" t="s">
        <v>71</v>
      </c>
      <c r="I28" s="171"/>
      <c r="J28" s="171"/>
      <c r="K28" s="123"/>
      <c r="L28" s="171"/>
      <c r="M28" s="171"/>
      <c r="N28" s="123" t="s">
        <v>72</v>
      </c>
      <c r="O28" s="183"/>
      <c r="P28" s="171"/>
      <c r="Q28" s="171"/>
      <c r="R28" s="171"/>
      <c r="S28" s="171"/>
      <c r="T28" s="171"/>
    </row>
    <row r="29" spans="1:20" s="139" customFormat="1" ht="12" customHeight="1" x14ac:dyDescent="0.25">
      <c r="A29" s="128"/>
      <c r="B29" s="201" t="s">
        <v>195</v>
      </c>
      <c r="C29" s="163" t="str">
        <f t="shared" si="0"/>
        <v>3 unit</v>
      </c>
      <c r="D29" s="248" t="s">
        <v>191</v>
      </c>
      <c r="E29" s="248">
        <v>3</v>
      </c>
      <c r="F29" s="249">
        <v>7700</v>
      </c>
      <c r="G29" s="172">
        <f t="shared" si="1"/>
        <v>23100</v>
      </c>
      <c r="H29" s="163" t="s">
        <v>71</v>
      </c>
      <c r="I29" s="128"/>
      <c r="J29" s="130"/>
      <c r="K29" s="123"/>
      <c r="L29" s="123"/>
      <c r="M29" s="123"/>
      <c r="N29" s="123" t="s">
        <v>72</v>
      </c>
      <c r="O29" s="123"/>
      <c r="P29" s="123"/>
      <c r="Q29" s="123"/>
      <c r="R29" s="123"/>
      <c r="S29" s="128"/>
      <c r="T29" s="128"/>
    </row>
    <row r="30" spans="1:20" s="184" customFormat="1" ht="12" customHeight="1" x14ac:dyDescent="0.25">
      <c r="A30" s="160"/>
      <c r="B30" s="245" t="s">
        <v>361</v>
      </c>
      <c r="C30" s="163" t="str">
        <f t="shared" si="0"/>
        <v>2 pcs</v>
      </c>
      <c r="D30" s="244" t="s">
        <v>181</v>
      </c>
      <c r="E30" s="248">
        <v>2</v>
      </c>
      <c r="F30" s="219">
        <v>6000</v>
      </c>
      <c r="G30" s="172">
        <f t="shared" si="1"/>
        <v>12000</v>
      </c>
      <c r="H30" s="163" t="s">
        <v>71</v>
      </c>
      <c r="I30" s="171"/>
      <c r="J30" s="171"/>
      <c r="K30" s="123"/>
      <c r="L30" s="171"/>
      <c r="M30" s="171"/>
      <c r="N30" s="123" t="s">
        <v>72</v>
      </c>
      <c r="O30" s="171"/>
      <c r="P30" s="171"/>
      <c r="Q30" s="171"/>
      <c r="R30" s="171"/>
      <c r="S30" s="171"/>
      <c r="T30" s="171"/>
    </row>
    <row r="31" spans="1:20" s="184" customFormat="1" ht="12" customHeight="1" x14ac:dyDescent="0.25">
      <c r="A31" s="160"/>
      <c r="B31" s="245" t="s">
        <v>195</v>
      </c>
      <c r="C31" s="163" t="str">
        <f t="shared" si="0"/>
        <v>2 pcs</v>
      </c>
      <c r="D31" s="244" t="s">
        <v>181</v>
      </c>
      <c r="E31" s="248">
        <v>2</v>
      </c>
      <c r="F31" s="219">
        <v>8000</v>
      </c>
      <c r="G31" s="172">
        <f t="shared" si="1"/>
        <v>16000</v>
      </c>
      <c r="H31" s="163" t="s">
        <v>71</v>
      </c>
      <c r="I31" s="171"/>
      <c r="J31" s="171"/>
      <c r="K31" s="123"/>
      <c r="L31" s="171"/>
      <c r="M31" s="171"/>
      <c r="N31" s="123" t="s">
        <v>72</v>
      </c>
      <c r="O31" s="171"/>
      <c r="P31" s="171"/>
      <c r="Q31" s="171"/>
      <c r="R31" s="171"/>
      <c r="S31" s="171"/>
      <c r="T31" s="171"/>
    </row>
    <row r="32" spans="1:20" s="184" customFormat="1" ht="12" customHeight="1" x14ac:dyDescent="0.25">
      <c r="A32" s="160"/>
      <c r="B32" s="176" t="s">
        <v>197</v>
      </c>
      <c r="C32" s="163" t="str">
        <f t="shared" si="0"/>
        <v xml:space="preserve"> </v>
      </c>
      <c r="D32" s="248"/>
      <c r="E32" s="248"/>
      <c r="F32" s="249"/>
      <c r="G32" s="172"/>
      <c r="H32" s="163"/>
      <c r="I32" s="171"/>
      <c r="J32" s="171"/>
      <c r="K32" s="123"/>
      <c r="L32" s="171"/>
      <c r="M32" s="171"/>
      <c r="N32" s="123"/>
      <c r="O32" s="171"/>
      <c r="P32" s="171"/>
      <c r="Q32" s="171"/>
      <c r="R32" s="171"/>
      <c r="S32" s="171"/>
      <c r="T32" s="171"/>
    </row>
    <row r="33" spans="1:26" s="184" customFormat="1" ht="12" customHeight="1" x14ac:dyDescent="0.25">
      <c r="A33" s="160"/>
      <c r="B33" s="201" t="s">
        <v>198</v>
      </c>
      <c r="C33" s="163" t="str">
        <f t="shared" si="0"/>
        <v>10 lenght</v>
      </c>
      <c r="D33" s="248" t="s">
        <v>362</v>
      </c>
      <c r="E33" s="248">
        <v>10</v>
      </c>
      <c r="F33" s="249">
        <v>200</v>
      </c>
      <c r="G33" s="172">
        <f t="shared" si="1"/>
        <v>2000</v>
      </c>
      <c r="H33" s="163" t="s">
        <v>71</v>
      </c>
      <c r="I33" s="171"/>
      <c r="J33" s="171"/>
      <c r="K33" s="123"/>
      <c r="L33" s="171"/>
      <c r="M33" s="171"/>
      <c r="N33" s="123" t="s">
        <v>72</v>
      </c>
      <c r="O33" s="171"/>
      <c r="P33" s="171"/>
      <c r="Q33" s="171"/>
      <c r="R33" s="171"/>
      <c r="S33" s="171"/>
      <c r="T33" s="171"/>
    </row>
    <row r="34" spans="1:26" s="184" customFormat="1" ht="12" customHeight="1" x14ac:dyDescent="0.3">
      <c r="A34" s="160"/>
      <c r="B34" s="201" t="s">
        <v>363</v>
      </c>
      <c r="C34" s="163" t="str">
        <f t="shared" si="0"/>
        <v>8 pcs</v>
      </c>
      <c r="D34" s="248" t="s">
        <v>181</v>
      </c>
      <c r="E34" s="248">
        <v>8</v>
      </c>
      <c r="F34" s="249">
        <v>150</v>
      </c>
      <c r="G34" s="172">
        <f t="shared" si="1"/>
        <v>1200</v>
      </c>
      <c r="H34" s="163" t="s">
        <v>71</v>
      </c>
      <c r="I34" s="171"/>
      <c r="J34" s="171"/>
      <c r="K34" s="123"/>
      <c r="L34" s="171"/>
      <c r="M34" s="171"/>
      <c r="N34" s="123" t="s">
        <v>72</v>
      </c>
      <c r="O34" s="171"/>
      <c r="P34" s="171"/>
      <c r="Q34" s="171"/>
      <c r="R34" s="171"/>
      <c r="S34" s="171"/>
      <c r="T34" s="171"/>
    </row>
    <row r="35" spans="1:26" s="184" customFormat="1" ht="12" customHeight="1" x14ac:dyDescent="0.3">
      <c r="A35" s="160"/>
      <c r="B35" s="201" t="s">
        <v>364</v>
      </c>
      <c r="C35" s="163" t="str">
        <f t="shared" si="0"/>
        <v>32 pcs</v>
      </c>
      <c r="D35" s="248" t="s">
        <v>181</v>
      </c>
      <c r="E35" s="248">
        <v>32</v>
      </c>
      <c r="F35" s="249">
        <v>100</v>
      </c>
      <c r="G35" s="172">
        <f t="shared" si="1"/>
        <v>3200</v>
      </c>
      <c r="H35" s="163" t="s">
        <v>71</v>
      </c>
      <c r="I35" s="171"/>
      <c r="J35" s="171"/>
      <c r="K35" s="123"/>
      <c r="L35" s="171"/>
      <c r="M35" s="171"/>
      <c r="N35" s="123" t="s">
        <v>72</v>
      </c>
      <c r="O35" s="171"/>
      <c r="P35" s="171"/>
      <c r="Q35" s="171"/>
      <c r="R35" s="171"/>
      <c r="S35" s="171"/>
      <c r="T35" s="171"/>
    </row>
    <row r="36" spans="1:26" s="184" customFormat="1" ht="12" customHeight="1" x14ac:dyDescent="0.3">
      <c r="A36" s="160"/>
      <c r="B36" s="201" t="s">
        <v>365</v>
      </c>
      <c r="C36" s="163" t="str">
        <f t="shared" si="0"/>
        <v>19 lenght</v>
      </c>
      <c r="D36" s="248" t="s">
        <v>362</v>
      </c>
      <c r="E36" s="248">
        <v>19</v>
      </c>
      <c r="F36" s="249">
        <v>500</v>
      </c>
      <c r="G36" s="172">
        <f t="shared" si="1"/>
        <v>9500</v>
      </c>
      <c r="H36" s="163" t="s">
        <v>71</v>
      </c>
      <c r="I36" s="171"/>
      <c r="J36" s="171"/>
      <c r="K36" s="123"/>
      <c r="L36" s="171"/>
      <c r="M36" s="171"/>
      <c r="N36" s="123" t="s">
        <v>72</v>
      </c>
      <c r="O36" s="171"/>
      <c r="P36" s="171"/>
      <c r="Q36" s="171"/>
      <c r="R36" s="171"/>
      <c r="S36" s="171"/>
      <c r="T36" s="171"/>
    </row>
    <row r="37" spans="1:26" s="184" customFormat="1" ht="12" customHeight="1" x14ac:dyDescent="0.3">
      <c r="A37" s="160"/>
      <c r="B37" s="201" t="s">
        <v>366</v>
      </c>
      <c r="C37" s="163" t="str">
        <f t="shared" si="0"/>
        <v>82 pcs</v>
      </c>
      <c r="D37" s="248" t="s">
        <v>181</v>
      </c>
      <c r="E37" s="248">
        <v>82</v>
      </c>
      <c r="F37" s="249">
        <v>50</v>
      </c>
      <c r="G37" s="172">
        <f t="shared" si="1"/>
        <v>4100</v>
      </c>
      <c r="H37" s="163" t="s">
        <v>71</v>
      </c>
      <c r="I37" s="171"/>
      <c r="J37" s="171"/>
      <c r="K37" s="123"/>
      <c r="L37" s="171"/>
      <c r="M37" s="171"/>
      <c r="N37" s="123" t="s">
        <v>72</v>
      </c>
      <c r="O37" s="171"/>
      <c r="P37" s="171"/>
      <c r="Q37" s="171"/>
      <c r="R37" s="171"/>
      <c r="S37" s="171"/>
      <c r="T37" s="171"/>
    </row>
    <row r="38" spans="1:26" s="184" customFormat="1" ht="12" customHeight="1" x14ac:dyDescent="0.3">
      <c r="A38" s="160"/>
      <c r="B38" s="201" t="s">
        <v>367</v>
      </c>
      <c r="C38" s="163" t="str">
        <f t="shared" si="0"/>
        <v>22 pcs</v>
      </c>
      <c r="D38" s="248" t="s">
        <v>181</v>
      </c>
      <c r="E38" s="248">
        <v>22</v>
      </c>
      <c r="F38" s="249">
        <v>50</v>
      </c>
      <c r="G38" s="172">
        <f t="shared" si="1"/>
        <v>1100</v>
      </c>
      <c r="H38" s="163" t="s">
        <v>71</v>
      </c>
      <c r="I38" s="171"/>
      <c r="J38" s="171"/>
      <c r="K38" s="123"/>
      <c r="L38" s="171"/>
      <c r="M38" s="171"/>
      <c r="N38" s="123" t="s">
        <v>72</v>
      </c>
      <c r="O38" s="171"/>
      <c r="P38" s="171"/>
      <c r="Q38" s="171"/>
      <c r="R38" s="171"/>
      <c r="S38" s="171"/>
      <c r="T38" s="171"/>
    </row>
    <row r="39" spans="1:26" s="184" customFormat="1" ht="12" customHeight="1" x14ac:dyDescent="0.3">
      <c r="A39" s="160"/>
      <c r="B39" s="201" t="s">
        <v>368</v>
      </c>
      <c r="C39" s="163" t="str">
        <f t="shared" si="0"/>
        <v>46 pcs</v>
      </c>
      <c r="D39" s="248" t="s">
        <v>181</v>
      </c>
      <c r="E39" s="248">
        <v>46</v>
      </c>
      <c r="F39" s="249">
        <v>50</v>
      </c>
      <c r="G39" s="172">
        <f t="shared" si="1"/>
        <v>2300</v>
      </c>
      <c r="H39" s="163" t="s">
        <v>71</v>
      </c>
      <c r="I39" s="171"/>
      <c r="J39" s="171"/>
      <c r="K39" s="123"/>
      <c r="L39" s="171"/>
      <c r="M39" s="171"/>
      <c r="N39" s="123" t="s">
        <v>72</v>
      </c>
      <c r="O39" s="171"/>
      <c r="P39" s="171"/>
      <c r="Q39" s="171"/>
      <c r="R39" s="171"/>
      <c r="S39" s="171"/>
      <c r="T39" s="171"/>
    </row>
    <row r="40" spans="1:26" s="184" customFormat="1" ht="12" customHeight="1" x14ac:dyDescent="0.25">
      <c r="A40" s="160"/>
      <c r="B40" s="201" t="s">
        <v>199</v>
      </c>
      <c r="C40" s="163" t="str">
        <f t="shared" si="0"/>
        <v>4 pcs</v>
      </c>
      <c r="D40" s="248" t="s">
        <v>181</v>
      </c>
      <c r="E40" s="248">
        <v>4</v>
      </c>
      <c r="F40" s="249">
        <v>500</v>
      </c>
      <c r="G40" s="172">
        <f t="shared" si="1"/>
        <v>2000</v>
      </c>
      <c r="H40" s="163" t="s">
        <v>71</v>
      </c>
      <c r="I40" s="171"/>
      <c r="J40" s="171"/>
      <c r="K40" s="123"/>
      <c r="L40" s="171"/>
      <c r="M40" s="171"/>
      <c r="N40" s="123" t="s">
        <v>72</v>
      </c>
      <c r="O40" s="171"/>
      <c r="P40" s="171"/>
      <c r="Q40" s="171"/>
      <c r="R40" s="171"/>
      <c r="S40" s="171"/>
      <c r="T40" s="171"/>
    </row>
    <row r="41" spans="1:26" s="184" customFormat="1" ht="12" customHeight="1" x14ac:dyDescent="0.3">
      <c r="A41" s="176"/>
      <c r="B41" s="201" t="s">
        <v>369</v>
      </c>
      <c r="C41" s="163" t="str">
        <f t="shared" si="0"/>
        <v>10 pcs</v>
      </c>
      <c r="D41" s="248" t="s">
        <v>181</v>
      </c>
      <c r="E41" s="248">
        <v>10</v>
      </c>
      <c r="F41" s="249">
        <v>100</v>
      </c>
      <c r="G41" s="172">
        <f>E41*F41</f>
        <v>1000</v>
      </c>
      <c r="H41" s="163" t="s">
        <v>71</v>
      </c>
      <c r="I41" s="171"/>
      <c r="J41" s="171"/>
      <c r="K41" s="123"/>
      <c r="L41" s="171"/>
      <c r="M41" s="171"/>
      <c r="N41" s="123" t="s">
        <v>72</v>
      </c>
      <c r="O41" s="171"/>
      <c r="P41" s="171"/>
      <c r="Q41" s="171"/>
      <c r="R41" s="171"/>
      <c r="S41" s="171"/>
      <c r="T41" s="171"/>
    </row>
    <row r="42" spans="1:26" ht="12" customHeight="1" x14ac:dyDescent="0.25">
      <c r="A42" s="121"/>
      <c r="B42" s="133" t="s">
        <v>4</v>
      </c>
      <c r="C42" s="134"/>
      <c r="D42" s="129"/>
      <c r="E42" s="134"/>
      <c r="F42" s="134"/>
      <c r="G42" s="135">
        <f>SUM(G14:G41)</f>
        <v>725900</v>
      </c>
      <c r="H42" s="123"/>
      <c r="I42" s="128"/>
      <c r="J42" s="131"/>
      <c r="K42" s="123"/>
      <c r="L42" s="123"/>
      <c r="M42" s="123"/>
      <c r="N42" s="123"/>
      <c r="O42" s="123"/>
      <c r="P42" s="123"/>
      <c r="Q42" s="123"/>
      <c r="R42" s="123"/>
      <c r="S42" s="128"/>
      <c r="T42" s="128"/>
      <c r="Y42" s="115"/>
      <c r="Z42" s="114"/>
    </row>
    <row r="43" spans="1:26" ht="14.25" customHeight="1" x14ac:dyDescent="0.25">
      <c r="A43" s="139" t="s">
        <v>73</v>
      </c>
      <c r="B43" s="139"/>
      <c r="C43" s="139"/>
      <c r="D43" s="139"/>
      <c r="E43" s="113"/>
      <c r="F43" s="140"/>
      <c r="G43" s="141"/>
      <c r="H43" s="139"/>
      <c r="I43" s="140"/>
      <c r="J43" s="139"/>
      <c r="K43" s="139"/>
      <c r="L43" s="139"/>
      <c r="M43" s="113"/>
      <c r="N43" s="139"/>
      <c r="O43" s="113"/>
      <c r="P43" s="139"/>
      <c r="Q43" s="139"/>
      <c r="R43" s="113"/>
      <c r="S43" s="139"/>
      <c r="T43" s="139"/>
      <c r="Y43" s="115"/>
      <c r="Z43" s="114"/>
    </row>
    <row r="44" spans="1:26" ht="14.25" customHeight="1" x14ac:dyDescent="0.25">
      <c r="A44" s="139"/>
      <c r="B44" s="139"/>
      <c r="C44" s="139"/>
      <c r="D44" s="139"/>
      <c r="E44" s="113"/>
      <c r="F44" s="140"/>
      <c r="G44" s="141"/>
      <c r="H44" s="139"/>
      <c r="I44" s="140"/>
      <c r="J44" s="139"/>
      <c r="K44" s="139"/>
      <c r="L44" s="139"/>
      <c r="M44" s="113"/>
      <c r="N44" s="139"/>
      <c r="O44" s="113"/>
      <c r="P44" s="139"/>
      <c r="Q44" s="139"/>
      <c r="R44" s="113"/>
      <c r="S44" s="139"/>
      <c r="T44" s="139"/>
      <c r="Y44" s="115"/>
      <c r="Z44" s="114"/>
    </row>
    <row r="45" spans="1:26" ht="14.25" customHeight="1" x14ac:dyDescent="0.25">
      <c r="A45" s="139" t="s">
        <v>74</v>
      </c>
      <c r="D45" s="139"/>
      <c r="E45" s="113"/>
      <c r="F45" s="142"/>
      <c r="G45" s="139" t="s">
        <v>75</v>
      </c>
      <c r="H45" s="139"/>
      <c r="I45" s="143"/>
      <c r="J45" s="139"/>
      <c r="M45" s="325" t="s">
        <v>40</v>
      </c>
      <c r="N45" s="325"/>
      <c r="O45" s="325"/>
      <c r="P45" s="144"/>
      <c r="Q45" s="145"/>
      <c r="R45" s="113"/>
      <c r="S45" s="139"/>
      <c r="Y45" s="115"/>
      <c r="Z45" s="114"/>
    </row>
    <row r="46" spans="1:26" ht="14.25" customHeight="1" x14ac:dyDescent="0.25">
      <c r="D46" s="139"/>
      <c r="E46" s="113"/>
      <c r="F46" s="142"/>
      <c r="G46" s="139"/>
      <c r="H46" s="139"/>
      <c r="I46" s="143"/>
      <c r="J46" s="139"/>
      <c r="M46" s="146"/>
      <c r="N46" s="144"/>
      <c r="O46" s="147"/>
      <c r="P46" s="144"/>
      <c r="Q46" s="145"/>
      <c r="R46" s="113"/>
      <c r="S46" s="139"/>
      <c r="Y46" s="115"/>
      <c r="Z46" s="114"/>
    </row>
    <row r="47" spans="1:26" ht="14.25" customHeight="1" x14ac:dyDescent="0.25">
      <c r="D47" s="139"/>
      <c r="E47" s="113"/>
      <c r="F47" s="142"/>
      <c r="M47" s="146"/>
      <c r="N47" s="144"/>
      <c r="O47" s="147"/>
      <c r="P47" s="144"/>
      <c r="Q47" s="145"/>
      <c r="R47" s="113"/>
      <c r="S47" s="139"/>
      <c r="Y47" s="115"/>
      <c r="Z47" s="114"/>
    </row>
    <row r="48" spans="1:26" x14ac:dyDescent="0.25">
      <c r="B48" s="148" t="str">
        <f>B9</f>
        <v>AMY N. MABATID</v>
      </c>
      <c r="C48" s="148"/>
      <c r="D48" s="139"/>
      <c r="E48" s="113"/>
      <c r="F48" s="149"/>
      <c r="G48" s="326" t="s">
        <v>43</v>
      </c>
      <c r="H48" s="326"/>
      <c r="I48" s="326"/>
      <c r="J48" s="326"/>
      <c r="M48" s="327" t="s">
        <v>82</v>
      </c>
      <c r="N48" s="327"/>
      <c r="O48" s="327"/>
      <c r="P48" s="327"/>
      <c r="Q48" s="327"/>
      <c r="R48" s="327"/>
      <c r="S48" s="327"/>
      <c r="Y48" s="115"/>
      <c r="Z48" s="114"/>
    </row>
    <row r="49" spans="2:26" x14ac:dyDescent="0.25">
      <c r="B49" s="113" t="s">
        <v>76</v>
      </c>
      <c r="C49" s="113"/>
      <c r="D49" s="139"/>
      <c r="E49" s="150"/>
      <c r="F49" s="151"/>
      <c r="G49" s="328" t="s">
        <v>77</v>
      </c>
      <c r="H49" s="328"/>
      <c r="I49" s="328"/>
      <c r="J49" s="328"/>
      <c r="M49" s="329" t="s">
        <v>83</v>
      </c>
      <c r="N49" s="329"/>
      <c r="O49" s="329"/>
      <c r="P49" s="329"/>
      <c r="Q49" s="329"/>
      <c r="R49" s="329"/>
      <c r="S49" s="329"/>
      <c r="T49" s="113"/>
      <c r="Y49" s="115"/>
      <c r="Z49" s="114"/>
    </row>
    <row r="50" spans="2:26" x14ac:dyDescent="0.25">
      <c r="Y50" s="115"/>
      <c r="Z50" s="114"/>
    </row>
    <row r="51" spans="2:26" x14ac:dyDescent="0.25">
      <c r="W51" s="152"/>
      <c r="Y51" s="115"/>
      <c r="Z51" s="114"/>
    </row>
    <row r="52" spans="2:26" x14ac:dyDescent="0.25">
      <c r="W52" s="152"/>
      <c r="Y52" s="115"/>
      <c r="Z52" s="114"/>
    </row>
    <row r="53" spans="2:26" x14ac:dyDescent="0.25">
      <c r="W53" s="152"/>
      <c r="Y53" s="115"/>
      <c r="Z53" s="114"/>
    </row>
    <row r="54" spans="2:26" s="139" customFormat="1" ht="13.2" x14ac:dyDescent="0.25">
      <c r="G54" s="156"/>
    </row>
    <row r="55" spans="2:26" s="139" customFormat="1" ht="13.2" x14ac:dyDescent="0.25">
      <c r="D55" s="113"/>
      <c r="F55" s="155"/>
    </row>
    <row r="56" spans="2:26" s="139" customFormat="1" ht="13.2" x14ac:dyDescent="0.25">
      <c r="D56" s="113"/>
      <c r="F56" s="155"/>
    </row>
    <row r="57" spans="2:26" s="139" customFormat="1" ht="13.2" x14ac:dyDescent="0.25">
      <c r="D57" s="113"/>
      <c r="F57" s="155"/>
    </row>
    <row r="58" spans="2:26" s="139" customFormat="1" ht="13.2" x14ac:dyDescent="0.25">
      <c r="D58" s="113"/>
      <c r="F58" s="155"/>
    </row>
    <row r="59" spans="2:26" s="139" customFormat="1" ht="13.2" x14ac:dyDescent="0.25">
      <c r="D59" s="113"/>
      <c r="F59" s="155"/>
    </row>
    <row r="60" spans="2:26" s="139" customFormat="1" ht="13.2" x14ac:dyDescent="0.25">
      <c r="D60" s="113"/>
      <c r="F60" s="155"/>
    </row>
    <row r="61" spans="2:26" s="139" customFormat="1" ht="13.2" x14ac:dyDescent="0.25">
      <c r="D61" s="113"/>
      <c r="F61" s="155"/>
    </row>
    <row r="62" spans="2:26" s="139" customFormat="1" ht="13.2" x14ac:dyDescent="0.25">
      <c r="D62" s="113"/>
      <c r="F62" s="155"/>
    </row>
    <row r="63" spans="2:26" s="139" customFormat="1" ht="13.2" x14ac:dyDescent="0.25">
      <c r="D63" s="113"/>
      <c r="F63" s="155"/>
    </row>
    <row r="64" spans="2:2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  <row r="93" spans="4:6" s="139" customFormat="1" ht="13.2" x14ac:dyDescent="0.25">
      <c r="D93" s="113"/>
      <c r="F93" s="155"/>
    </row>
    <row r="94" spans="4:6" s="139" customFormat="1" ht="13.2" x14ac:dyDescent="0.25">
      <c r="D94" s="113"/>
      <c r="F94" s="155"/>
    </row>
    <row r="95" spans="4:6" s="139" customFormat="1" ht="13.2" x14ac:dyDescent="0.25">
      <c r="D95" s="113"/>
      <c r="F95" s="155"/>
    </row>
    <row r="96" spans="4:6" s="139" customFormat="1" ht="13.2" x14ac:dyDescent="0.25">
      <c r="D96" s="113"/>
      <c r="F96" s="155"/>
    </row>
    <row r="97" spans="4:6" s="139" customFormat="1" ht="13.2" x14ac:dyDescent="0.25">
      <c r="D97" s="113"/>
      <c r="F97" s="155"/>
    </row>
    <row r="98" spans="4:6" s="139" customFormat="1" ht="13.2" x14ac:dyDescent="0.25">
      <c r="D98" s="113"/>
      <c r="F98" s="155"/>
    </row>
    <row r="99" spans="4:6" s="139" customFormat="1" ht="13.2" x14ac:dyDescent="0.25">
      <c r="D99" s="113"/>
      <c r="F99" s="155"/>
    </row>
    <row r="100" spans="4:6" s="139" customFormat="1" ht="13.2" x14ac:dyDescent="0.25">
      <c r="D100" s="113"/>
      <c r="F100" s="155"/>
    </row>
    <row r="101" spans="4:6" s="139" customFormat="1" ht="13.2" x14ac:dyDescent="0.25">
      <c r="D101" s="113"/>
      <c r="F101" s="155"/>
    </row>
    <row r="102" spans="4:6" s="139" customFormat="1" ht="13.2" x14ac:dyDescent="0.25">
      <c r="D102" s="113"/>
      <c r="F102" s="155"/>
    </row>
    <row r="103" spans="4:6" s="139" customFormat="1" ht="13.2" x14ac:dyDescent="0.25">
      <c r="D103" s="113"/>
      <c r="F103" s="155"/>
    </row>
    <row r="104" spans="4:6" s="139" customFormat="1" ht="13.2" x14ac:dyDescent="0.25">
      <c r="D104" s="113"/>
      <c r="F104" s="155"/>
    </row>
    <row r="105" spans="4:6" s="139" customFormat="1" ht="13.2" x14ac:dyDescent="0.25">
      <c r="D105" s="113"/>
      <c r="F105" s="155"/>
    </row>
    <row r="106" spans="4:6" s="139" customFormat="1" ht="13.2" x14ac:dyDescent="0.25">
      <c r="D106" s="113"/>
      <c r="F106" s="155"/>
    </row>
    <row r="107" spans="4:6" s="139" customFormat="1" ht="13.2" x14ac:dyDescent="0.25">
      <c r="D107" s="113"/>
      <c r="F107" s="155"/>
    </row>
    <row r="108" spans="4:6" s="139" customFormat="1" ht="13.2" x14ac:dyDescent="0.25">
      <c r="D108" s="113"/>
      <c r="F108" s="155"/>
    </row>
    <row r="109" spans="4:6" s="139" customFormat="1" ht="13.2" x14ac:dyDescent="0.25">
      <c r="D109" s="113"/>
      <c r="F109" s="155"/>
    </row>
    <row r="110" spans="4:6" s="139" customFormat="1" ht="13.2" x14ac:dyDescent="0.25">
      <c r="D110" s="113"/>
      <c r="F110" s="155"/>
    </row>
    <row r="111" spans="4:6" s="139" customFormat="1" ht="13.2" x14ac:dyDescent="0.25">
      <c r="D111" s="113"/>
      <c r="F111" s="155"/>
    </row>
  </sheetData>
  <mergeCells count="21">
    <mergeCell ref="A6:T6"/>
    <mergeCell ref="A1:T1"/>
    <mergeCell ref="A2:T2"/>
    <mergeCell ref="A3:T3"/>
    <mergeCell ref="A4:T4"/>
    <mergeCell ref="A5:T5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M45:O45"/>
    <mergeCell ref="G48:J48"/>
    <mergeCell ref="M48:S48"/>
    <mergeCell ref="G49:J49"/>
    <mergeCell ref="M49:S49"/>
  </mergeCells>
  <pageMargins left="0.7" right="0.7" top="0.75" bottom="0.75" header="0.3" footer="0.3"/>
  <pageSetup paperSize="9" scale="75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6"/>
  <sheetViews>
    <sheetView view="pageBreakPreview" topLeftCell="A7" zoomScaleNormal="100" zoomScaleSheetLayoutView="100" workbookViewId="0">
      <selection activeCell="B10" sqref="B10"/>
    </sheetView>
  </sheetViews>
  <sheetFormatPr defaultColWidth="9.109375" defaultRowHeight="13.8" x14ac:dyDescent="0.25"/>
  <cols>
    <col min="1" max="1" width="15.109375" style="104" customWidth="1"/>
    <col min="2" max="2" width="48.88671875" style="104" customWidth="1"/>
    <col min="3" max="3" width="12.6640625" style="104" customWidth="1"/>
    <col min="4" max="4" width="8.88671875" style="152" hidden="1" customWidth="1"/>
    <col min="5" max="5" width="8.88671875" style="104" hidden="1" customWidth="1"/>
    <col min="6" max="6" width="11.44140625" style="114" hidden="1" customWidth="1"/>
    <col min="7" max="7" width="13.5546875" style="104" customWidth="1"/>
    <col min="8" max="8" width="11.5546875" style="104" customWidth="1"/>
    <col min="9" max="20" width="4.886718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5"/>
      <c r="D7" s="106"/>
      <c r="E7" s="105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180</v>
      </c>
      <c r="C9" s="110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347</v>
      </c>
      <c r="C10" s="112"/>
      <c r="D10" s="112"/>
      <c r="E10" s="113"/>
    </row>
    <row r="11" spans="1:26" x14ac:dyDescent="0.25">
      <c r="A11" s="320" t="s">
        <v>50</v>
      </c>
      <c r="B11" s="320" t="s">
        <v>51</v>
      </c>
      <c r="C11" s="321" t="s">
        <v>52</v>
      </c>
      <c r="D11" s="322" t="s">
        <v>53</v>
      </c>
      <c r="E11" s="322"/>
      <c r="F11" s="323" t="s">
        <v>54</v>
      </c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22"/>
      <c r="E12" s="322"/>
      <c r="F12" s="323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ht="16.5" customHeight="1" x14ac:dyDescent="0.25">
      <c r="A13" s="186"/>
      <c r="B13" s="118" t="s">
        <v>196</v>
      </c>
      <c r="C13" s="118"/>
      <c r="D13" s="118"/>
      <c r="E13" s="118"/>
      <c r="F13" s="119"/>
      <c r="G13" s="120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Y13" s="115"/>
      <c r="Z13" s="114"/>
    </row>
    <row r="14" spans="1:26" s="184" customFormat="1" ht="16.5" customHeight="1" x14ac:dyDescent="0.25">
      <c r="A14" s="160"/>
      <c r="B14" s="134" t="s">
        <v>192</v>
      </c>
      <c r="C14" s="122" t="str">
        <f t="shared" ref="C14:C26" si="0">E14&amp;" "&amp;D14</f>
        <v>2 unit</v>
      </c>
      <c r="D14" s="187" t="s">
        <v>191</v>
      </c>
      <c r="E14" s="163">
        <v>2</v>
      </c>
      <c r="F14" s="189">
        <v>4500</v>
      </c>
      <c r="G14" s="190">
        <f t="shared" ref="G14:G26" si="1">F14*E14</f>
        <v>9000</v>
      </c>
      <c r="H14" s="127" t="s">
        <v>71</v>
      </c>
      <c r="I14" s="171"/>
      <c r="J14" s="171"/>
      <c r="K14" s="123"/>
      <c r="L14" s="171"/>
      <c r="M14" s="171"/>
      <c r="N14" s="163" t="s">
        <v>72</v>
      </c>
      <c r="O14" s="171"/>
      <c r="P14" s="171"/>
      <c r="Q14" s="171"/>
      <c r="R14" s="171"/>
      <c r="S14" s="171"/>
      <c r="T14" s="171"/>
    </row>
    <row r="15" spans="1:26" s="184" customFormat="1" ht="16.5" customHeight="1" x14ac:dyDescent="0.25">
      <c r="A15" s="160"/>
      <c r="B15" s="134" t="s">
        <v>349</v>
      </c>
      <c r="C15" s="122" t="str">
        <f t="shared" si="0"/>
        <v xml:space="preserve">2 set </v>
      </c>
      <c r="D15" s="187" t="s">
        <v>348</v>
      </c>
      <c r="E15" s="163">
        <v>2</v>
      </c>
      <c r="F15" s="189">
        <v>7000</v>
      </c>
      <c r="G15" s="190">
        <f t="shared" si="1"/>
        <v>14000</v>
      </c>
      <c r="H15" s="127" t="s">
        <v>71</v>
      </c>
      <c r="I15" s="171"/>
      <c r="J15" s="171"/>
      <c r="K15" s="123"/>
      <c r="L15" s="171"/>
      <c r="M15" s="171"/>
      <c r="N15" s="163" t="s">
        <v>72</v>
      </c>
      <c r="O15" s="171"/>
      <c r="P15" s="171"/>
      <c r="Q15" s="171"/>
      <c r="R15" s="171"/>
      <c r="S15" s="171"/>
      <c r="T15" s="171"/>
    </row>
    <row r="16" spans="1:26" s="184" customFormat="1" ht="16.5" customHeight="1" x14ac:dyDescent="0.25">
      <c r="A16" s="160"/>
      <c r="B16" s="245" t="s">
        <v>350</v>
      </c>
      <c r="C16" s="122" t="str">
        <f t="shared" si="0"/>
        <v xml:space="preserve">1 set </v>
      </c>
      <c r="D16" s="244" t="s">
        <v>348</v>
      </c>
      <c r="E16" s="194">
        <v>1</v>
      </c>
      <c r="F16" s="193">
        <v>65000</v>
      </c>
      <c r="G16" s="190">
        <f t="shared" si="1"/>
        <v>65000</v>
      </c>
      <c r="H16" s="127" t="s">
        <v>71</v>
      </c>
      <c r="I16" s="171"/>
      <c r="J16" s="171"/>
      <c r="K16" s="123"/>
      <c r="L16" s="171"/>
      <c r="M16" s="171"/>
      <c r="N16" s="163" t="s">
        <v>72</v>
      </c>
      <c r="O16" s="171"/>
      <c r="P16" s="171"/>
      <c r="Q16" s="171"/>
      <c r="R16" s="171"/>
      <c r="S16" s="171"/>
      <c r="T16" s="171"/>
    </row>
    <row r="17" spans="1:26" s="184" customFormat="1" ht="16.5" customHeight="1" x14ac:dyDescent="0.25">
      <c r="A17" s="160"/>
      <c r="B17" s="195" t="s">
        <v>351</v>
      </c>
      <c r="C17" s="122" t="str">
        <f t="shared" si="0"/>
        <v>5 pairs</v>
      </c>
      <c r="D17" s="192" t="s">
        <v>346</v>
      </c>
      <c r="E17" s="194">
        <v>5</v>
      </c>
      <c r="F17" s="193">
        <v>2500</v>
      </c>
      <c r="G17" s="190">
        <f t="shared" si="1"/>
        <v>12500</v>
      </c>
      <c r="H17" s="127" t="s">
        <v>71</v>
      </c>
      <c r="I17" s="171"/>
      <c r="J17" s="171"/>
      <c r="K17" s="123"/>
      <c r="L17" s="171"/>
      <c r="M17" s="171"/>
      <c r="N17" s="163" t="s">
        <v>72</v>
      </c>
      <c r="O17" s="171"/>
      <c r="P17" s="171"/>
      <c r="Q17" s="171"/>
      <c r="R17" s="171"/>
      <c r="S17" s="171"/>
      <c r="T17" s="171"/>
    </row>
    <row r="18" spans="1:26" s="184" customFormat="1" ht="16.5" customHeight="1" x14ac:dyDescent="0.25">
      <c r="A18" s="160"/>
      <c r="B18" s="246" t="s">
        <v>352</v>
      </c>
      <c r="C18" s="122" t="str">
        <f t="shared" si="0"/>
        <v>5 pcs</v>
      </c>
      <c r="D18" s="192" t="s">
        <v>181</v>
      </c>
      <c r="E18" s="194">
        <v>5</v>
      </c>
      <c r="F18" s="193">
        <v>500</v>
      </c>
      <c r="G18" s="190">
        <f t="shared" si="1"/>
        <v>2500</v>
      </c>
      <c r="H18" s="127" t="s">
        <v>71</v>
      </c>
      <c r="I18" s="171"/>
      <c r="J18" s="171"/>
      <c r="K18" s="123"/>
      <c r="L18" s="171"/>
      <c r="M18" s="171"/>
      <c r="N18" s="163" t="s">
        <v>72</v>
      </c>
      <c r="O18" s="171"/>
      <c r="P18" s="171"/>
      <c r="Q18" s="171"/>
      <c r="R18" s="171"/>
      <c r="S18" s="171"/>
      <c r="T18" s="171"/>
    </row>
    <row r="19" spans="1:26" s="184" customFormat="1" ht="16.5" customHeight="1" x14ac:dyDescent="0.25">
      <c r="A19" s="160"/>
      <c r="B19" s="247" t="s">
        <v>200</v>
      </c>
      <c r="C19" s="122" t="str">
        <f t="shared" si="0"/>
        <v xml:space="preserve"> </v>
      </c>
      <c r="D19" s="192"/>
      <c r="E19" s="194"/>
      <c r="F19" s="193"/>
      <c r="G19" s="190"/>
      <c r="H19" s="127"/>
      <c r="I19" s="171"/>
      <c r="J19" s="171"/>
      <c r="K19" s="123"/>
      <c r="L19" s="171"/>
      <c r="M19" s="171"/>
      <c r="N19" s="163"/>
      <c r="O19" s="171"/>
      <c r="P19" s="171"/>
      <c r="Q19" s="171"/>
      <c r="R19" s="171"/>
      <c r="S19" s="171"/>
      <c r="T19" s="171"/>
    </row>
    <row r="20" spans="1:26" s="184" customFormat="1" ht="16.5" customHeight="1" x14ac:dyDescent="0.25">
      <c r="A20" s="160"/>
      <c r="B20" s="191" t="s">
        <v>353</v>
      </c>
      <c r="C20" s="122" t="str">
        <f t="shared" si="0"/>
        <v>3 kgs</v>
      </c>
      <c r="D20" s="192" t="s">
        <v>161</v>
      </c>
      <c r="E20" s="194">
        <v>3</v>
      </c>
      <c r="F20" s="193">
        <v>70</v>
      </c>
      <c r="G20" s="190">
        <f t="shared" si="1"/>
        <v>210</v>
      </c>
      <c r="H20" s="127" t="s">
        <v>71</v>
      </c>
      <c r="I20" s="171"/>
      <c r="J20" s="171"/>
      <c r="K20" s="123"/>
      <c r="L20" s="171"/>
      <c r="M20" s="171"/>
      <c r="N20" s="163" t="s">
        <v>72</v>
      </c>
      <c r="O20" s="171"/>
      <c r="P20" s="171"/>
      <c r="Q20" s="171"/>
      <c r="R20" s="171"/>
      <c r="S20" s="171"/>
      <c r="T20" s="171"/>
    </row>
    <row r="21" spans="1:26" s="184" customFormat="1" ht="16.5" customHeight="1" x14ac:dyDescent="0.25">
      <c r="A21" s="160"/>
      <c r="B21" s="195" t="s">
        <v>201</v>
      </c>
      <c r="C21" s="122" t="str">
        <f t="shared" si="0"/>
        <v>1 pcs</v>
      </c>
      <c r="D21" s="192" t="s">
        <v>181</v>
      </c>
      <c r="E21" s="194">
        <v>1</v>
      </c>
      <c r="F21" s="193">
        <v>200</v>
      </c>
      <c r="G21" s="190">
        <f t="shared" si="1"/>
        <v>200</v>
      </c>
      <c r="H21" s="127" t="s">
        <v>71</v>
      </c>
      <c r="I21" s="171"/>
      <c r="J21" s="171"/>
      <c r="K21" s="123"/>
      <c r="L21" s="171"/>
      <c r="M21" s="171"/>
      <c r="N21" s="163" t="s">
        <v>72</v>
      </c>
      <c r="O21" s="171"/>
      <c r="P21" s="171"/>
      <c r="Q21" s="171"/>
      <c r="R21" s="171"/>
      <c r="S21" s="171"/>
      <c r="T21" s="171"/>
    </row>
    <row r="22" spans="1:26" s="184" customFormat="1" ht="16.5" customHeight="1" x14ac:dyDescent="0.25">
      <c r="A22" s="160"/>
      <c r="B22" s="195" t="s">
        <v>202</v>
      </c>
      <c r="C22" s="122" t="str">
        <f t="shared" si="0"/>
        <v>2 pcs</v>
      </c>
      <c r="D22" s="192" t="s">
        <v>181</v>
      </c>
      <c r="E22" s="194">
        <v>2</v>
      </c>
      <c r="F22" s="193">
        <v>250</v>
      </c>
      <c r="G22" s="190">
        <f t="shared" si="1"/>
        <v>500</v>
      </c>
      <c r="H22" s="127" t="s">
        <v>71</v>
      </c>
      <c r="I22" s="171"/>
      <c r="J22" s="171"/>
      <c r="K22" s="123"/>
      <c r="L22" s="171"/>
      <c r="M22" s="171"/>
      <c r="N22" s="163" t="s">
        <v>72</v>
      </c>
      <c r="O22" s="171"/>
      <c r="P22" s="171"/>
      <c r="Q22" s="171"/>
      <c r="R22" s="171"/>
      <c r="S22" s="171"/>
      <c r="T22" s="171"/>
    </row>
    <row r="23" spans="1:26" s="184" customFormat="1" ht="16.5" customHeight="1" x14ac:dyDescent="0.25">
      <c r="A23" s="160"/>
      <c r="B23" s="195" t="s">
        <v>203</v>
      </c>
      <c r="C23" s="122" t="str">
        <f t="shared" si="0"/>
        <v>3 pcs</v>
      </c>
      <c r="D23" s="192" t="s">
        <v>181</v>
      </c>
      <c r="E23" s="194">
        <v>3</v>
      </c>
      <c r="F23" s="193">
        <v>300</v>
      </c>
      <c r="G23" s="190">
        <f t="shared" si="1"/>
        <v>900</v>
      </c>
      <c r="H23" s="127" t="s">
        <v>71</v>
      </c>
      <c r="I23" s="171"/>
      <c r="J23" s="171"/>
      <c r="K23" s="123"/>
      <c r="L23" s="171"/>
      <c r="M23" s="171"/>
      <c r="N23" s="163" t="s">
        <v>72</v>
      </c>
      <c r="O23" s="171"/>
      <c r="P23" s="171"/>
      <c r="Q23" s="171"/>
      <c r="R23" s="171"/>
      <c r="S23" s="171"/>
      <c r="T23" s="171"/>
    </row>
    <row r="24" spans="1:26" s="184" customFormat="1" ht="16.5" customHeight="1" x14ac:dyDescent="0.25">
      <c r="A24" s="160"/>
      <c r="B24" s="195" t="s">
        <v>204</v>
      </c>
      <c r="C24" s="122" t="str">
        <f t="shared" si="0"/>
        <v>1 roll</v>
      </c>
      <c r="D24" s="192" t="s">
        <v>95</v>
      </c>
      <c r="E24" s="194">
        <v>1</v>
      </c>
      <c r="F24" s="193">
        <v>350</v>
      </c>
      <c r="G24" s="190">
        <f t="shared" si="1"/>
        <v>350</v>
      </c>
      <c r="H24" s="127" t="s">
        <v>71</v>
      </c>
      <c r="I24" s="171"/>
      <c r="J24" s="171"/>
      <c r="K24" s="123"/>
      <c r="L24" s="171"/>
      <c r="M24" s="171"/>
      <c r="N24" s="163" t="s">
        <v>72</v>
      </c>
      <c r="O24" s="171"/>
      <c r="P24" s="171"/>
      <c r="Q24" s="171"/>
      <c r="R24" s="171"/>
      <c r="S24" s="171"/>
      <c r="T24" s="171"/>
    </row>
    <row r="25" spans="1:26" s="184" customFormat="1" ht="16.5" customHeight="1" x14ac:dyDescent="0.25">
      <c r="A25" s="160"/>
      <c r="B25" s="246" t="s">
        <v>354</v>
      </c>
      <c r="C25" s="122" t="str">
        <f t="shared" si="0"/>
        <v>1 roll</v>
      </c>
      <c r="D25" s="192" t="s">
        <v>95</v>
      </c>
      <c r="E25" s="194">
        <v>1</v>
      </c>
      <c r="F25" s="193">
        <v>2500</v>
      </c>
      <c r="G25" s="190">
        <f t="shared" si="1"/>
        <v>2500</v>
      </c>
      <c r="H25" s="127" t="s">
        <v>71</v>
      </c>
      <c r="I25" s="171"/>
      <c r="J25" s="171"/>
      <c r="K25" s="123"/>
      <c r="L25" s="171"/>
      <c r="M25" s="171"/>
      <c r="N25" s="163" t="s">
        <v>72</v>
      </c>
      <c r="O25" s="171"/>
      <c r="P25" s="171"/>
      <c r="Q25" s="171"/>
      <c r="R25" s="171"/>
      <c r="S25" s="171"/>
      <c r="T25" s="171"/>
    </row>
    <row r="26" spans="1:26" s="184" customFormat="1" ht="16.5" customHeight="1" x14ac:dyDescent="0.25">
      <c r="A26" s="160"/>
      <c r="B26" s="195" t="s">
        <v>355</v>
      </c>
      <c r="C26" s="122" t="str">
        <f t="shared" si="0"/>
        <v>214 pcs</v>
      </c>
      <c r="D26" s="192" t="s">
        <v>181</v>
      </c>
      <c r="E26" s="194">
        <v>214</v>
      </c>
      <c r="F26" s="193">
        <v>60</v>
      </c>
      <c r="G26" s="190">
        <f t="shared" si="1"/>
        <v>12840</v>
      </c>
      <c r="H26" s="127" t="s">
        <v>71</v>
      </c>
      <c r="I26" s="171"/>
      <c r="J26" s="171"/>
      <c r="K26" s="123"/>
      <c r="L26" s="171"/>
      <c r="M26" s="171"/>
      <c r="N26" s="163" t="s">
        <v>72</v>
      </c>
      <c r="O26" s="171"/>
      <c r="P26" s="171"/>
      <c r="Q26" s="171"/>
      <c r="R26" s="171"/>
      <c r="S26" s="171"/>
      <c r="T26" s="171"/>
    </row>
    <row r="27" spans="1:26" ht="14.25" customHeight="1" x14ac:dyDescent="0.25">
      <c r="A27" s="121"/>
      <c r="B27" s="133" t="s">
        <v>4</v>
      </c>
      <c r="C27" s="134"/>
      <c r="D27" s="129"/>
      <c r="E27" s="134"/>
      <c r="F27" s="134"/>
      <c r="G27" s="135">
        <f>SUM(G14:G26)</f>
        <v>120500</v>
      </c>
      <c r="H27" s="123"/>
      <c r="I27" s="128"/>
      <c r="J27" s="131"/>
      <c r="K27" s="123"/>
      <c r="L27" s="123"/>
      <c r="M27" s="123"/>
      <c r="N27" s="123"/>
      <c r="O27" s="123"/>
      <c r="P27" s="123"/>
      <c r="Q27" s="123"/>
      <c r="R27" s="123"/>
      <c r="S27" s="128"/>
      <c r="T27" s="128"/>
      <c r="Y27" s="115"/>
      <c r="Z27" s="114"/>
    </row>
    <row r="28" spans="1:26" ht="14.25" customHeight="1" x14ac:dyDescent="0.25">
      <c r="A28" s="139" t="s">
        <v>73</v>
      </c>
      <c r="B28" s="139"/>
      <c r="C28" s="139"/>
      <c r="D28" s="139"/>
      <c r="E28" s="113"/>
      <c r="F28" s="140"/>
      <c r="G28" s="141"/>
      <c r="H28" s="139"/>
      <c r="I28" s="140"/>
      <c r="J28" s="139"/>
      <c r="K28" s="139"/>
      <c r="L28" s="139"/>
      <c r="M28" s="113"/>
      <c r="N28" s="139"/>
      <c r="O28" s="113"/>
      <c r="P28" s="139"/>
      <c r="Q28" s="139"/>
      <c r="R28" s="113"/>
      <c r="S28" s="139"/>
      <c r="T28" s="139"/>
      <c r="Y28" s="115"/>
      <c r="Z28" s="114"/>
    </row>
    <row r="29" spans="1:26" ht="14.25" customHeight="1" x14ac:dyDescent="0.25">
      <c r="A29" s="139"/>
      <c r="B29" s="139"/>
      <c r="C29" s="139"/>
      <c r="D29" s="139"/>
      <c r="E29" s="113"/>
      <c r="F29" s="140"/>
      <c r="G29" s="141"/>
      <c r="H29" s="139"/>
      <c r="I29" s="140"/>
      <c r="J29" s="139"/>
      <c r="K29" s="139"/>
      <c r="L29" s="139"/>
      <c r="M29" s="113"/>
      <c r="N29" s="139"/>
      <c r="O29" s="113"/>
      <c r="P29" s="139"/>
      <c r="Q29" s="139"/>
      <c r="R29" s="113"/>
      <c r="S29" s="139"/>
      <c r="T29" s="139"/>
      <c r="Y29" s="115"/>
      <c r="Z29" s="114"/>
    </row>
    <row r="30" spans="1:26" ht="14.25" customHeight="1" x14ac:dyDescent="0.25">
      <c r="A30" s="139" t="s">
        <v>74</v>
      </c>
      <c r="D30" s="139"/>
      <c r="E30" s="113"/>
      <c r="F30" s="142"/>
      <c r="G30" s="139" t="s">
        <v>75</v>
      </c>
      <c r="H30" s="139"/>
      <c r="I30" s="143"/>
      <c r="J30" s="139"/>
      <c r="M30" s="325" t="s">
        <v>40</v>
      </c>
      <c r="N30" s="325"/>
      <c r="O30" s="325"/>
      <c r="P30" s="144"/>
      <c r="Q30" s="145"/>
      <c r="R30" s="113"/>
      <c r="S30" s="139"/>
      <c r="Y30" s="115"/>
      <c r="Z30" s="114"/>
    </row>
    <row r="31" spans="1:26" ht="14.25" customHeight="1" x14ac:dyDescent="0.25">
      <c r="D31" s="139"/>
      <c r="E31" s="113"/>
      <c r="F31" s="142"/>
      <c r="G31" s="139"/>
      <c r="H31" s="139"/>
      <c r="I31" s="143"/>
      <c r="J31" s="139"/>
      <c r="M31" s="146"/>
      <c r="N31" s="144"/>
      <c r="O31" s="147"/>
      <c r="P31" s="144"/>
      <c r="Q31" s="145"/>
      <c r="R31" s="113"/>
      <c r="S31" s="139"/>
      <c r="Y31" s="115"/>
      <c r="Z31" s="114"/>
    </row>
    <row r="32" spans="1:26" ht="14.25" customHeight="1" x14ac:dyDescent="0.25">
      <c r="D32" s="139"/>
      <c r="E32" s="113"/>
      <c r="F32" s="142"/>
      <c r="M32" s="146"/>
      <c r="N32" s="144"/>
      <c r="O32" s="147"/>
      <c r="P32" s="144"/>
      <c r="Q32" s="145"/>
      <c r="R32" s="113"/>
      <c r="S32" s="139"/>
      <c r="Y32" s="115"/>
      <c r="Z32" s="114"/>
    </row>
    <row r="33" spans="2:26" x14ac:dyDescent="0.25">
      <c r="B33" s="148" t="str">
        <f>B9</f>
        <v>AMY N. MABATID</v>
      </c>
      <c r="C33" s="148"/>
      <c r="D33" s="139"/>
      <c r="E33" s="113"/>
      <c r="F33" s="149"/>
      <c r="G33" s="326" t="s">
        <v>43</v>
      </c>
      <c r="H33" s="326"/>
      <c r="I33" s="326"/>
      <c r="J33" s="326"/>
      <c r="M33" s="327" t="s">
        <v>82</v>
      </c>
      <c r="N33" s="327"/>
      <c r="O33" s="327"/>
      <c r="P33" s="327"/>
      <c r="Q33" s="327"/>
      <c r="R33" s="327"/>
      <c r="S33" s="327"/>
      <c r="Y33" s="115"/>
      <c r="Z33" s="114"/>
    </row>
    <row r="34" spans="2:26" x14ac:dyDescent="0.25">
      <c r="B34" s="113" t="s">
        <v>76</v>
      </c>
      <c r="C34" s="113"/>
      <c r="D34" s="139"/>
      <c r="E34" s="150"/>
      <c r="F34" s="151"/>
      <c r="G34" s="328" t="s">
        <v>77</v>
      </c>
      <c r="H34" s="328"/>
      <c r="I34" s="328"/>
      <c r="J34" s="328"/>
      <c r="M34" s="329" t="s">
        <v>83</v>
      </c>
      <c r="N34" s="329"/>
      <c r="O34" s="329"/>
      <c r="P34" s="329"/>
      <c r="Q34" s="329"/>
      <c r="R34" s="329"/>
      <c r="S34" s="329"/>
      <c r="T34" s="113"/>
      <c r="Y34" s="115"/>
      <c r="Z34" s="114"/>
    </row>
    <row r="35" spans="2:26" x14ac:dyDescent="0.25">
      <c r="Y35" s="115"/>
      <c r="Z35" s="114"/>
    </row>
    <row r="36" spans="2:26" x14ac:dyDescent="0.25">
      <c r="W36" s="152"/>
      <c r="Y36" s="115"/>
      <c r="Z36" s="114"/>
    </row>
    <row r="37" spans="2:26" x14ac:dyDescent="0.25">
      <c r="W37" s="152"/>
      <c r="Y37" s="115"/>
      <c r="Z37" s="114"/>
    </row>
    <row r="38" spans="2:26" x14ac:dyDescent="0.25">
      <c r="W38" s="152"/>
      <c r="Y38" s="115"/>
      <c r="Z38" s="114"/>
    </row>
    <row r="39" spans="2:26" s="139" customFormat="1" ht="13.2" x14ac:dyDescent="0.25">
      <c r="G39" s="156"/>
    </row>
    <row r="40" spans="2:26" s="139" customFormat="1" ht="13.2" x14ac:dyDescent="0.25">
      <c r="D40" s="113"/>
      <c r="F40" s="155"/>
    </row>
    <row r="41" spans="2:26" s="139" customFormat="1" ht="13.2" x14ac:dyDescent="0.25">
      <c r="D41" s="113"/>
      <c r="F41" s="155"/>
    </row>
    <row r="42" spans="2:26" s="139" customFormat="1" ht="13.2" x14ac:dyDescent="0.25">
      <c r="D42" s="113"/>
      <c r="F42" s="155"/>
    </row>
    <row r="43" spans="2:26" s="139" customFormat="1" ht="13.2" x14ac:dyDescent="0.25">
      <c r="D43" s="113"/>
      <c r="F43" s="155"/>
    </row>
    <row r="44" spans="2:26" s="139" customFormat="1" ht="13.2" x14ac:dyDescent="0.25">
      <c r="D44" s="113"/>
      <c r="F44" s="155"/>
    </row>
    <row r="45" spans="2:26" s="139" customFormat="1" ht="13.2" x14ac:dyDescent="0.25">
      <c r="D45" s="113"/>
      <c r="F45" s="155"/>
    </row>
    <row r="46" spans="2:26" s="139" customFormat="1" ht="13.2" x14ac:dyDescent="0.25">
      <c r="D46" s="113"/>
      <c r="F46" s="155"/>
    </row>
    <row r="47" spans="2:26" s="139" customFormat="1" ht="13.2" x14ac:dyDescent="0.25">
      <c r="D47" s="113"/>
      <c r="F47" s="155"/>
    </row>
    <row r="48" spans="2:26" s="139" customFormat="1" ht="13.2" x14ac:dyDescent="0.25">
      <c r="D48" s="113"/>
      <c r="F48" s="155"/>
    </row>
    <row r="49" spans="4:6" s="139" customFormat="1" ht="13.2" x14ac:dyDescent="0.25">
      <c r="D49" s="113"/>
      <c r="F49" s="155"/>
    </row>
    <row r="50" spans="4:6" s="139" customFormat="1" ht="13.2" x14ac:dyDescent="0.25">
      <c r="D50" s="113"/>
      <c r="F50" s="155"/>
    </row>
    <row r="51" spans="4:6" s="139" customFormat="1" ht="13.2" x14ac:dyDescent="0.25">
      <c r="D51" s="113"/>
      <c r="F51" s="155"/>
    </row>
    <row r="52" spans="4:6" s="139" customFormat="1" ht="13.2" x14ac:dyDescent="0.25">
      <c r="D52" s="113"/>
      <c r="F52" s="155"/>
    </row>
    <row r="53" spans="4:6" s="139" customFormat="1" ht="13.2" x14ac:dyDescent="0.25">
      <c r="D53" s="113"/>
      <c r="F53" s="155"/>
    </row>
    <row r="54" spans="4:6" s="139" customFormat="1" ht="13.2" x14ac:dyDescent="0.25">
      <c r="D54" s="113"/>
      <c r="F54" s="155"/>
    </row>
    <row r="55" spans="4:6" s="139" customFormat="1" ht="13.2" x14ac:dyDescent="0.25">
      <c r="D55" s="113"/>
      <c r="F55" s="155"/>
    </row>
    <row r="56" spans="4:6" s="139" customFormat="1" ht="13.2" x14ac:dyDescent="0.25">
      <c r="D56" s="113"/>
      <c r="F56" s="155"/>
    </row>
    <row r="57" spans="4:6" s="139" customFormat="1" ht="13.2" x14ac:dyDescent="0.25">
      <c r="D57" s="113"/>
      <c r="F57" s="155"/>
    </row>
    <row r="58" spans="4:6" s="139" customFormat="1" ht="13.2" x14ac:dyDescent="0.25">
      <c r="D58" s="113"/>
      <c r="F58" s="155"/>
    </row>
    <row r="59" spans="4:6" s="139" customFormat="1" ht="13.2" x14ac:dyDescent="0.25">
      <c r="D59" s="113"/>
      <c r="F59" s="155"/>
    </row>
    <row r="60" spans="4:6" s="139" customFormat="1" ht="13.2" x14ac:dyDescent="0.25">
      <c r="D60" s="113"/>
      <c r="F60" s="155"/>
    </row>
    <row r="61" spans="4:6" s="139" customFormat="1" ht="13.2" x14ac:dyDescent="0.25">
      <c r="D61" s="113"/>
      <c r="F61" s="155"/>
    </row>
    <row r="62" spans="4:6" s="139" customFormat="1" ht="13.2" x14ac:dyDescent="0.25">
      <c r="D62" s="113"/>
      <c r="F62" s="155"/>
    </row>
    <row r="63" spans="4:6" s="139" customFormat="1" ht="13.2" x14ac:dyDescent="0.25">
      <c r="D63" s="113"/>
      <c r="F63" s="155"/>
    </row>
    <row r="64" spans="4:6" s="139" customFormat="1" ht="13.2" x14ac:dyDescent="0.25">
      <c r="D64" s="113"/>
      <c r="F64" s="155"/>
    </row>
    <row r="65" spans="4:6" s="139" customFormat="1" ht="13.2" x14ac:dyDescent="0.25">
      <c r="D65" s="113"/>
      <c r="F65" s="155"/>
    </row>
    <row r="66" spans="4:6" s="139" customFormat="1" ht="13.2" x14ac:dyDescent="0.25">
      <c r="D66" s="113"/>
      <c r="F66" s="155"/>
    </row>
    <row r="67" spans="4:6" s="139" customFormat="1" ht="13.2" x14ac:dyDescent="0.25">
      <c r="D67" s="113"/>
      <c r="F67" s="155"/>
    </row>
    <row r="68" spans="4:6" s="139" customFormat="1" ht="13.2" x14ac:dyDescent="0.25">
      <c r="D68" s="113"/>
      <c r="F68" s="155"/>
    </row>
    <row r="69" spans="4:6" s="139" customFormat="1" ht="13.2" x14ac:dyDescent="0.25">
      <c r="D69" s="113"/>
      <c r="F69" s="155"/>
    </row>
    <row r="70" spans="4:6" s="139" customFormat="1" ht="13.2" x14ac:dyDescent="0.25">
      <c r="D70" s="113"/>
      <c r="F70" s="155"/>
    </row>
    <row r="71" spans="4:6" s="139" customFormat="1" ht="13.2" x14ac:dyDescent="0.25">
      <c r="D71" s="113"/>
      <c r="F71" s="155"/>
    </row>
    <row r="72" spans="4:6" s="139" customFormat="1" ht="13.2" x14ac:dyDescent="0.25">
      <c r="D72" s="113"/>
      <c r="F72" s="155"/>
    </row>
    <row r="73" spans="4:6" s="139" customFormat="1" ht="13.2" x14ac:dyDescent="0.25">
      <c r="D73" s="113"/>
      <c r="F73" s="155"/>
    </row>
    <row r="74" spans="4:6" s="139" customFormat="1" ht="13.2" x14ac:dyDescent="0.25">
      <c r="D74" s="113"/>
      <c r="F74" s="155"/>
    </row>
    <row r="75" spans="4:6" s="139" customFormat="1" ht="13.2" x14ac:dyDescent="0.25">
      <c r="D75" s="113"/>
      <c r="F75" s="155"/>
    </row>
    <row r="76" spans="4:6" s="139" customFormat="1" ht="13.2" x14ac:dyDescent="0.25">
      <c r="D76" s="113"/>
      <c r="F76" s="155"/>
    </row>
    <row r="77" spans="4:6" s="139" customFormat="1" ht="13.2" x14ac:dyDescent="0.25">
      <c r="D77" s="113"/>
      <c r="F77" s="155"/>
    </row>
    <row r="78" spans="4:6" s="139" customFormat="1" ht="13.2" x14ac:dyDescent="0.25">
      <c r="D78" s="113"/>
      <c r="F78" s="155"/>
    </row>
    <row r="79" spans="4:6" s="139" customFormat="1" ht="13.2" x14ac:dyDescent="0.25">
      <c r="D79" s="113"/>
      <c r="F79" s="155"/>
    </row>
    <row r="80" spans="4:6" s="139" customFormat="1" ht="13.2" x14ac:dyDescent="0.25">
      <c r="D80" s="113"/>
      <c r="F80" s="155"/>
    </row>
    <row r="81" spans="4:6" s="139" customFormat="1" ht="13.2" x14ac:dyDescent="0.25">
      <c r="D81" s="113"/>
      <c r="F81" s="155"/>
    </row>
    <row r="82" spans="4:6" s="139" customFormat="1" ht="13.2" x14ac:dyDescent="0.25">
      <c r="D82" s="113"/>
      <c r="F82" s="155"/>
    </row>
    <row r="83" spans="4:6" s="139" customFormat="1" ht="13.2" x14ac:dyDescent="0.25">
      <c r="D83" s="113"/>
      <c r="F83" s="155"/>
    </row>
    <row r="84" spans="4:6" s="139" customFormat="1" ht="13.2" x14ac:dyDescent="0.25">
      <c r="D84" s="113"/>
      <c r="F84" s="155"/>
    </row>
    <row r="85" spans="4:6" s="139" customFormat="1" ht="13.2" x14ac:dyDescent="0.25">
      <c r="D85" s="113"/>
      <c r="F85" s="155"/>
    </row>
    <row r="86" spans="4:6" s="139" customFormat="1" ht="13.2" x14ac:dyDescent="0.25">
      <c r="D86" s="113"/>
      <c r="F86" s="155"/>
    </row>
    <row r="87" spans="4:6" s="139" customFormat="1" ht="13.2" x14ac:dyDescent="0.25">
      <c r="D87" s="113"/>
      <c r="F87" s="155"/>
    </row>
    <row r="88" spans="4:6" s="139" customFormat="1" ht="13.2" x14ac:dyDescent="0.25">
      <c r="D88" s="113"/>
      <c r="F88" s="155"/>
    </row>
    <row r="89" spans="4:6" s="139" customFormat="1" ht="13.2" x14ac:dyDescent="0.25">
      <c r="D89" s="113"/>
      <c r="F89" s="155"/>
    </row>
    <row r="90" spans="4:6" s="139" customFormat="1" ht="13.2" x14ac:dyDescent="0.25">
      <c r="D90" s="113"/>
      <c r="F90" s="155"/>
    </row>
    <row r="91" spans="4:6" s="139" customFormat="1" ht="13.2" x14ac:dyDescent="0.25">
      <c r="D91" s="113"/>
      <c r="F91" s="155"/>
    </row>
    <row r="92" spans="4:6" s="139" customFormat="1" ht="13.2" x14ac:dyDescent="0.25">
      <c r="D92" s="113"/>
      <c r="F92" s="155"/>
    </row>
    <row r="93" spans="4:6" s="139" customFormat="1" ht="13.2" x14ac:dyDescent="0.25">
      <c r="D93" s="113"/>
      <c r="F93" s="155"/>
    </row>
    <row r="94" spans="4:6" s="139" customFormat="1" ht="13.2" x14ac:dyDescent="0.25">
      <c r="D94" s="113"/>
      <c r="F94" s="155"/>
    </row>
    <row r="95" spans="4:6" s="139" customFormat="1" ht="13.2" x14ac:dyDescent="0.25">
      <c r="D95" s="113"/>
      <c r="F95" s="155"/>
    </row>
    <row r="96" spans="4:6" s="139" customFormat="1" ht="13.2" x14ac:dyDescent="0.25">
      <c r="D96" s="113"/>
      <c r="F96" s="155"/>
    </row>
  </sheetData>
  <mergeCells count="21">
    <mergeCell ref="M30:O30"/>
    <mergeCell ref="G33:J33"/>
    <mergeCell ref="M33:S33"/>
    <mergeCell ref="G34:J34"/>
    <mergeCell ref="M34:S34"/>
    <mergeCell ref="A8:T8"/>
    <mergeCell ref="A11:A12"/>
    <mergeCell ref="B11:B12"/>
    <mergeCell ref="C11:C12"/>
    <mergeCell ref="D11:D12"/>
    <mergeCell ref="E11:E12"/>
    <mergeCell ref="F11:F12"/>
    <mergeCell ref="G11:G12"/>
    <mergeCell ref="H11:H12"/>
    <mergeCell ref="I11:T11"/>
    <mergeCell ref="A6:T6"/>
    <mergeCell ref="A1:T1"/>
    <mergeCell ref="A2:T2"/>
    <mergeCell ref="A3:T3"/>
    <mergeCell ref="A4:T4"/>
    <mergeCell ref="A5:T5"/>
  </mergeCells>
  <pageMargins left="0.7" right="0.7" top="0.75" bottom="0.75" header="0.3" footer="0.3"/>
  <pageSetup paperSize="9" scale="80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"/>
  <sheetViews>
    <sheetView view="pageBreakPreview" zoomScaleNormal="100" zoomScaleSheetLayoutView="100" workbookViewId="0">
      <selection activeCell="B10" sqref="B10"/>
    </sheetView>
  </sheetViews>
  <sheetFormatPr defaultColWidth="9.109375" defaultRowHeight="13.8" x14ac:dyDescent="0.25"/>
  <cols>
    <col min="1" max="1" width="10.88671875" style="104" customWidth="1"/>
    <col min="2" max="2" width="44.44140625" style="104" customWidth="1"/>
    <col min="3" max="3" width="8.6640625" style="152" customWidth="1"/>
    <col min="4" max="4" width="8.88671875" style="152" hidden="1" customWidth="1"/>
    <col min="5" max="5" width="4.88671875" style="114" hidden="1" customWidth="1"/>
    <col min="6" max="6" width="7.5546875" style="114" hidden="1" customWidth="1"/>
    <col min="7" max="7" width="13.88671875" style="104" customWidth="1"/>
    <col min="8" max="8" width="10.109375" style="104" customWidth="1"/>
    <col min="9" max="20" width="4.109375" style="104" customWidth="1"/>
    <col min="21" max="23" width="9.109375" style="104"/>
    <col min="24" max="24" width="18.33203125" style="104" customWidth="1"/>
    <col min="25" max="25" width="15.88671875" style="104" customWidth="1"/>
    <col min="26" max="16384" width="9.109375" style="104"/>
  </cols>
  <sheetData>
    <row r="1" spans="1:26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</row>
    <row r="2" spans="1:26" x14ac:dyDescent="0.25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</row>
    <row r="3" spans="1:26" x14ac:dyDescent="0.25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</row>
    <row r="4" spans="1:26" x14ac:dyDescent="0.25">
      <c r="A4" s="318" t="s">
        <v>45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</row>
    <row r="5" spans="1:26" x14ac:dyDescent="0.25">
      <c r="A5" s="318" t="s">
        <v>3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6" ht="14.4" x14ac:dyDescent="0.25">
      <c r="A6" s="317" t="s">
        <v>79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</row>
    <row r="7" spans="1:26" ht="15.6" x14ac:dyDescent="0.3">
      <c r="A7" s="105"/>
      <c r="B7" s="105"/>
      <c r="C7" s="106"/>
      <c r="D7" s="106"/>
      <c r="E7" s="107"/>
      <c r="F7" s="107"/>
      <c r="G7" s="105"/>
      <c r="H7" s="105"/>
      <c r="I7" s="108"/>
      <c r="J7" s="105"/>
      <c r="K7" s="109"/>
      <c r="L7" s="105"/>
      <c r="M7" s="105"/>
      <c r="N7" s="105"/>
      <c r="O7" s="105"/>
      <c r="P7" s="105"/>
      <c r="Q7" s="105"/>
      <c r="R7" s="105"/>
      <c r="S7" s="105"/>
      <c r="T7" s="105"/>
    </row>
    <row r="8" spans="1:26" ht="15.6" x14ac:dyDescent="0.3">
      <c r="A8" s="319" t="s">
        <v>78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6" ht="15.6" x14ac:dyDescent="0.3">
      <c r="A9" s="110" t="s">
        <v>48</v>
      </c>
      <c r="B9" s="110" t="s">
        <v>180</v>
      </c>
      <c r="C9" s="251"/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6" x14ac:dyDescent="0.25">
      <c r="A10" s="112" t="s">
        <v>49</v>
      </c>
      <c r="B10" s="112" t="s">
        <v>389</v>
      </c>
      <c r="C10" s="251"/>
      <c r="D10" s="112"/>
    </row>
    <row r="11" spans="1:26" ht="15" customHeight="1" x14ac:dyDescent="0.25">
      <c r="A11" s="320" t="s">
        <v>50</v>
      </c>
      <c r="B11" s="320" t="s">
        <v>51</v>
      </c>
      <c r="C11" s="321" t="s">
        <v>52</v>
      </c>
      <c r="D11" s="332" t="s">
        <v>53</v>
      </c>
      <c r="E11" s="334" t="s">
        <v>54</v>
      </c>
      <c r="F11" s="250"/>
      <c r="G11" s="324" t="s">
        <v>55</v>
      </c>
      <c r="H11" s="321" t="s">
        <v>56</v>
      </c>
      <c r="I11" s="320" t="s">
        <v>57</v>
      </c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Y11" s="115"/>
      <c r="Z11" s="114"/>
    </row>
    <row r="12" spans="1:26" x14ac:dyDescent="0.25">
      <c r="A12" s="320"/>
      <c r="B12" s="320"/>
      <c r="C12" s="321"/>
      <c r="D12" s="333"/>
      <c r="E12" s="335"/>
      <c r="F12" s="180"/>
      <c r="G12" s="324"/>
      <c r="H12" s="321"/>
      <c r="I12" s="116" t="s">
        <v>58</v>
      </c>
      <c r="J12" s="116" t="s">
        <v>59</v>
      </c>
      <c r="K12" s="116" t="s">
        <v>60</v>
      </c>
      <c r="L12" s="116" t="s">
        <v>61</v>
      </c>
      <c r="M12" s="116" t="s">
        <v>62</v>
      </c>
      <c r="N12" s="116" t="s">
        <v>63</v>
      </c>
      <c r="O12" s="116" t="s">
        <v>64</v>
      </c>
      <c r="P12" s="116" t="s">
        <v>65</v>
      </c>
      <c r="Q12" s="116" t="s">
        <v>66</v>
      </c>
      <c r="R12" s="116" t="s">
        <v>67</v>
      </c>
      <c r="S12" s="116" t="s">
        <v>68</v>
      </c>
      <c r="T12" s="116" t="s">
        <v>69</v>
      </c>
      <c r="Y12" s="115"/>
      <c r="Z12" s="114"/>
    </row>
    <row r="13" spans="1:26" s="236" customFormat="1" ht="12.75" customHeight="1" x14ac:dyDescent="0.25">
      <c r="A13" s="231"/>
      <c r="B13" s="134" t="s">
        <v>371</v>
      </c>
      <c r="C13" s="252" t="str">
        <f t="shared" ref="C13:C29" si="0">E13&amp;""&amp;D13</f>
        <v>9unit</v>
      </c>
      <c r="D13" s="187" t="s">
        <v>191</v>
      </c>
      <c r="E13" s="134">
        <v>9</v>
      </c>
      <c r="F13" s="189">
        <v>15000</v>
      </c>
      <c r="G13" s="253">
        <f>F13*E13</f>
        <v>135000</v>
      </c>
      <c r="H13" s="194" t="s">
        <v>71</v>
      </c>
      <c r="I13" s="234"/>
      <c r="J13" s="234"/>
      <c r="K13" s="234"/>
      <c r="L13" s="197"/>
      <c r="N13" s="197" t="s">
        <v>72</v>
      </c>
      <c r="O13" s="234"/>
      <c r="P13" s="234"/>
      <c r="Q13" s="234"/>
      <c r="R13" s="234"/>
      <c r="S13" s="234"/>
      <c r="T13" s="234"/>
    </row>
    <row r="14" spans="1:26" s="236" customFormat="1" ht="12.75" customHeight="1" x14ac:dyDescent="0.25">
      <c r="A14" s="231"/>
      <c r="B14" s="134" t="s">
        <v>372</v>
      </c>
      <c r="C14" s="252" t="str">
        <f t="shared" si="0"/>
        <v/>
      </c>
      <c r="D14" s="187"/>
      <c r="E14" s="134"/>
      <c r="F14" s="189"/>
      <c r="G14" s="253"/>
      <c r="H14" s="194"/>
      <c r="I14" s="234"/>
      <c r="J14" s="234"/>
      <c r="K14" s="234"/>
      <c r="L14" s="197"/>
      <c r="M14" s="197"/>
      <c r="N14" s="197"/>
      <c r="O14" s="234"/>
      <c r="P14" s="234"/>
      <c r="Q14" s="234"/>
      <c r="R14" s="234"/>
      <c r="S14" s="234"/>
      <c r="T14" s="234"/>
    </row>
    <row r="15" spans="1:26" s="236" customFormat="1" ht="12.75" customHeight="1" x14ac:dyDescent="0.25">
      <c r="A15" s="231"/>
      <c r="B15" s="134" t="s">
        <v>373</v>
      </c>
      <c r="C15" s="252" t="str">
        <f t="shared" si="0"/>
        <v/>
      </c>
      <c r="D15" s="187"/>
      <c r="E15" s="134"/>
      <c r="F15" s="189"/>
      <c r="G15" s="253"/>
      <c r="H15" s="194"/>
      <c r="I15" s="234"/>
      <c r="J15" s="234"/>
      <c r="K15" s="234"/>
      <c r="L15" s="197"/>
      <c r="M15" s="197"/>
      <c r="N15" s="197"/>
      <c r="O15" s="234"/>
      <c r="P15" s="234"/>
      <c r="Q15" s="234"/>
      <c r="R15" s="234"/>
      <c r="S15" s="234"/>
      <c r="T15" s="234"/>
    </row>
    <row r="16" spans="1:26" s="236" customFormat="1" ht="12.75" customHeight="1" x14ac:dyDescent="0.25">
      <c r="A16" s="231"/>
      <c r="B16" s="134" t="s">
        <v>374</v>
      </c>
      <c r="C16" s="252" t="str">
        <f t="shared" si="0"/>
        <v/>
      </c>
      <c r="D16" s="187"/>
      <c r="E16" s="134"/>
      <c r="F16" s="189"/>
      <c r="G16" s="253"/>
      <c r="H16" s="194"/>
      <c r="I16" s="234"/>
      <c r="J16" s="234"/>
      <c r="K16" s="234"/>
      <c r="L16" s="197"/>
      <c r="M16" s="197"/>
      <c r="N16" s="197"/>
      <c r="O16" s="234"/>
      <c r="P16" s="234"/>
      <c r="Q16" s="234"/>
      <c r="R16" s="234"/>
      <c r="S16" s="234"/>
      <c r="T16" s="234"/>
    </row>
    <row r="17" spans="1:26" s="236" customFormat="1" ht="12.75" customHeight="1" x14ac:dyDescent="0.25">
      <c r="A17" s="231"/>
      <c r="B17" s="134" t="s">
        <v>375</v>
      </c>
      <c r="C17" s="252" t="str">
        <f t="shared" si="0"/>
        <v>1unit</v>
      </c>
      <c r="D17" s="187" t="s">
        <v>191</v>
      </c>
      <c r="E17" s="134">
        <v>1</v>
      </c>
      <c r="F17" s="189">
        <v>7000</v>
      </c>
      <c r="G17" s="253">
        <f t="shared" ref="G17:G29" si="1">F17*E17</f>
        <v>7000</v>
      </c>
      <c r="H17" s="194" t="s">
        <v>71</v>
      </c>
      <c r="I17" s="234"/>
      <c r="J17" s="234"/>
      <c r="K17" s="234"/>
      <c r="L17" s="197"/>
      <c r="M17" s="197"/>
      <c r="N17" s="197" t="s">
        <v>72</v>
      </c>
      <c r="O17" s="234"/>
      <c r="P17" s="234"/>
      <c r="Q17" s="234"/>
      <c r="R17" s="234"/>
      <c r="S17" s="234"/>
      <c r="T17" s="234"/>
    </row>
    <row r="18" spans="1:26" s="236" customFormat="1" ht="12.75" customHeight="1" x14ac:dyDescent="0.25">
      <c r="A18" s="231"/>
      <c r="B18" s="134" t="s">
        <v>376</v>
      </c>
      <c r="C18" s="252" t="str">
        <f t="shared" si="0"/>
        <v/>
      </c>
      <c r="D18" s="187"/>
      <c r="E18" s="134"/>
      <c r="F18" s="189"/>
      <c r="G18" s="253"/>
      <c r="H18" s="194"/>
      <c r="I18" s="234"/>
      <c r="J18" s="234"/>
      <c r="K18" s="234"/>
      <c r="L18" s="197"/>
      <c r="M18" s="197"/>
      <c r="N18" s="197"/>
      <c r="O18" s="234"/>
      <c r="P18" s="234"/>
      <c r="Q18" s="234"/>
      <c r="R18" s="234"/>
      <c r="S18" s="234"/>
      <c r="T18" s="234"/>
    </row>
    <row r="19" spans="1:26" s="236" customFormat="1" ht="12.75" customHeight="1" x14ac:dyDescent="0.25">
      <c r="A19" s="231"/>
      <c r="B19" s="134" t="s">
        <v>377</v>
      </c>
      <c r="C19" s="252" t="str">
        <f t="shared" si="0"/>
        <v/>
      </c>
      <c r="D19" s="187"/>
      <c r="E19" s="134"/>
      <c r="F19" s="189"/>
      <c r="G19" s="253"/>
      <c r="H19" s="194"/>
      <c r="I19" s="234"/>
      <c r="J19" s="234"/>
      <c r="K19" s="234"/>
      <c r="L19" s="197"/>
      <c r="M19" s="197"/>
      <c r="N19" s="197"/>
      <c r="O19" s="234"/>
      <c r="P19" s="234"/>
      <c r="Q19" s="234"/>
      <c r="R19" s="234"/>
      <c r="S19" s="234"/>
      <c r="T19" s="234"/>
    </row>
    <row r="20" spans="1:26" s="236" customFormat="1" ht="12.75" customHeight="1" x14ac:dyDescent="0.25">
      <c r="A20" s="231"/>
      <c r="B20" s="134" t="s">
        <v>378</v>
      </c>
      <c r="C20" s="252" t="str">
        <f t="shared" si="0"/>
        <v/>
      </c>
      <c r="D20" s="187"/>
      <c r="E20" s="134"/>
      <c r="F20" s="189"/>
      <c r="G20" s="253"/>
      <c r="H20" s="194"/>
      <c r="I20" s="234"/>
      <c r="J20" s="234"/>
      <c r="K20" s="234"/>
      <c r="L20" s="197"/>
      <c r="M20" s="197"/>
      <c r="N20" s="197"/>
      <c r="O20" s="234"/>
      <c r="P20" s="234"/>
      <c r="Q20" s="234"/>
      <c r="R20" s="234"/>
      <c r="S20" s="234"/>
      <c r="T20" s="234"/>
    </row>
    <row r="21" spans="1:26" s="236" customFormat="1" ht="12.75" customHeight="1" x14ac:dyDescent="0.25">
      <c r="A21" s="231"/>
      <c r="B21" s="134" t="s">
        <v>379</v>
      </c>
      <c r="C21" s="252" t="str">
        <f t="shared" si="0"/>
        <v>1set</v>
      </c>
      <c r="D21" s="187" t="s">
        <v>93</v>
      </c>
      <c r="E21" s="134">
        <v>1</v>
      </c>
      <c r="F21" s="189">
        <v>2000</v>
      </c>
      <c r="G21" s="253">
        <f t="shared" si="1"/>
        <v>2000</v>
      </c>
      <c r="H21" s="194" t="s">
        <v>71</v>
      </c>
      <c r="I21" s="234"/>
      <c r="J21" s="234"/>
      <c r="K21" s="234"/>
      <c r="L21" s="197"/>
      <c r="M21" s="197"/>
      <c r="N21" s="197" t="s">
        <v>72</v>
      </c>
      <c r="O21" s="234"/>
      <c r="P21" s="234"/>
      <c r="Q21" s="234"/>
      <c r="R21" s="234"/>
      <c r="S21" s="234"/>
      <c r="T21" s="234"/>
    </row>
    <row r="22" spans="1:26" s="236" customFormat="1" ht="12.75" customHeight="1" x14ac:dyDescent="0.25">
      <c r="A22" s="231"/>
      <c r="B22" s="171" t="s">
        <v>380</v>
      </c>
      <c r="C22" s="252" t="str">
        <f t="shared" si="0"/>
        <v/>
      </c>
      <c r="D22" s="187"/>
      <c r="E22" s="134"/>
      <c r="F22" s="189"/>
      <c r="G22" s="253"/>
      <c r="H22" s="194"/>
      <c r="I22" s="234"/>
      <c r="J22" s="234"/>
      <c r="K22" s="234"/>
      <c r="L22" s="197"/>
      <c r="M22" s="197"/>
      <c r="N22" s="197"/>
      <c r="O22" s="234"/>
      <c r="P22" s="234"/>
      <c r="Q22" s="234"/>
      <c r="R22" s="234"/>
      <c r="S22" s="234"/>
      <c r="T22" s="234"/>
    </row>
    <row r="23" spans="1:26" s="236" customFormat="1" ht="12.75" customHeight="1" x14ac:dyDescent="0.25">
      <c r="A23" s="231"/>
      <c r="B23" s="134" t="s">
        <v>381</v>
      </c>
      <c r="C23" s="252" t="str">
        <f t="shared" si="0"/>
        <v/>
      </c>
      <c r="D23" s="187"/>
      <c r="E23" s="134"/>
      <c r="F23" s="189"/>
      <c r="G23" s="253"/>
      <c r="H23" s="194"/>
      <c r="I23" s="234"/>
      <c r="J23" s="234"/>
      <c r="K23" s="234"/>
      <c r="L23" s="197"/>
      <c r="M23" s="197"/>
      <c r="N23" s="197"/>
      <c r="O23" s="234"/>
      <c r="P23" s="234"/>
      <c r="Q23" s="234"/>
      <c r="R23" s="234"/>
      <c r="S23" s="234"/>
      <c r="T23" s="234"/>
    </row>
    <row r="24" spans="1:26" s="236" customFormat="1" ht="12.75" customHeight="1" x14ac:dyDescent="0.25">
      <c r="A24" s="231"/>
      <c r="B24" s="134" t="s">
        <v>382</v>
      </c>
      <c r="C24" s="252" t="str">
        <f t="shared" si="0"/>
        <v>10set</v>
      </c>
      <c r="D24" s="187" t="s">
        <v>93</v>
      </c>
      <c r="E24" s="134">
        <v>10</v>
      </c>
      <c r="F24" s="189">
        <v>800</v>
      </c>
      <c r="G24" s="253">
        <f t="shared" si="1"/>
        <v>8000</v>
      </c>
      <c r="H24" s="194" t="s">
        <v>71</v>
      </c>
      <c r="I24" s="234"/>
      <c r="J24" s="234"/>
      <c r="K24" s="234"/>
      <c r="L24" s="197"/>
      <c r="M24" s="197"/>
      <c r="N24" s="197" t="s">
        <v>72</v>
      </c>
      <c r="O24" s="234"/>
      <c r="P24" s="234"/>
      <c r="Q24" s="234"/>
      <c r="R24" s="234"/>
      <c r="S24" s="234"/>
      <c r="T24" s="234"/>
    </row>
    <row r="25" spans="1:26" s="236" customFormat="1" ht="12.75" customHeight="1" x14ac:dyDescent="0.25">
      <c r="A25" s="231"/>
      <c r="B25" s="134" t="s">
        <v>383</v>
      </c>
      <c r="C25" s="252" t="str">
        <f t="shared" si="0"/>
        <v>3unit</v>
      </c>
      <c r="D25" s="187" t="s">
        <v>191</v>
      </c>
      <c r="E25" s="134">
        <v>3</v>
      </c>
      <c r="F25" s="189">
        <v>15000</v>
      </c>
      <c r="G25" s="253">
        <f t="shared" si="1"/>
        <v>45000</v>
      </c>
      <c r="H25" s="194" t="s">
        <v>71</v>
      </c>
      <c r="I25" s="234"/>
      <c r="J25" s="234"/>
      <c r="K25" s="234"/>
      <c r="L25" s="197"/>
      <c r="M25" s="197"/>
      <c r="N25" s="197" t="s">
        <v>72</v>
      </c>
      <c r="O25" s="234"/>
      <c r="P25" s="234"/>
      <c r="Q25" s="234"/>
      <c r="R25" s="234"/>
      <c r="S25" s="234"/>
      <c r="T25" s="234"/>
    </row>
    <row r="26" spans="1:26" s="236" customFormat="1" ht="12.75" customHeight="1" x14ac:dyDescent="0.25">
      <c r="A26" s="231"/>
      <c r="B26" s="134" t="s">
        <v>384</v>
      </c>
      <c r="C26" s="252" t="str">
        <f t="shared" si="0"/>
        <v>9pairs</v>
      </c>
      <c r="D26" s="187" t="s">
        <v>346</v>
      </c>
      <c r="E26" s="134">
        <v>9</v>
      </c>
      <c r="F26" s="189">
        <v>1500</v>
      </c>
      <c r="G26" s="253">
        <f t="shared" si="1"/>
        <v>13500</v>
      </c>
      <c r="H26" s="194" t="s">
        <v>71</v>
      </c>
      <c r="I26" s="234"/>
      <c r="J26" s="234"/>
      <c r="K26" s="234"/>
      <c r="L26" s="197"/>
      <c r="M26" s="197"/>
      <c r="N26" s="197" t="s">
        <v>72</v>
      </c>
      <c r="O26" s="234"/>
      <c r="P26" s="234"/>
      <c r="Q26" s="234"/>
      <c r="R26" s="234"/>
      <c r="S26" s="234"/>
      <c r="T26" s="234"/>
    </row>
    <row r="27" spans="1:26" s="236" customFormat="1" ht="12.75" customHeight="1" x14ac:dyDescent="0.25">
      <c r="A27" s="231"/>
      <c r="B27" s="134" t="s">
        <v>385</v>
      </c>
      <c r="C27" s="252" t="str">
        <f t="shared" si="0"/>
        <v>1length</v>
      </c>
      <c r="D27" s="187" t="s">
        <v>70</v>
      </c>
      <c r="E27" s="134">
        <v>1</v>
      </c>
      <c r="F27" s="189">
        <v>31000</v>
      </c>
      <c r="G27" s="253">
        <f t="shared" si="1"/>
        <v>31000</v>
      </c>
      <c r="H27" s="194" t="s">
        <v>71</v>
      </c>
      <c r="I27" s="234"/>
      <c r="J27" s="234"/>
      <c r="K27" s="234"/>
      <c r="L27" s="197"/>
      <c r="M27" s="197"/>
      <c r="N27" s="197" t="s">
        <v>72</v>
      </c>
      <c r="O27" s="234"/>
      <c r="P27" s="234"/>
      <c r="Q27" s="234"/>
      <c r="R27" s="234"/>
      <c r="S27" s="234"/>
      <c r="T27" s="234"/>
    </row>
    <row r="28" spans="1:26" s="236" customFormat="1" ht="12.75" customHeight="1" x14ac:dyDescent="0.25">
      <c r="A28" s="231"/>
      <c r="B28" s="134" t="s">
        <v>386</v>
      </c>
      <c r="C28" s="252" t="str">
        <f t="shared" si="0"/>
        <v>5length</v>
      </c>
      <c r="D28" s="187" t="s">
        <v>70</v>
      </c>
      <c r="E28" s="134">
        <v>5</v>
      </c>
      <c r="F28" s="189">
        <v>3500</v>
      </c>
      <c r="G28" s="253">
        <f t="shared" si="1"/>
        <v>17500</v>
      </c>
      <c r="H28" s="194" t="s">
        <v>71</v>
      </c>
      <c r="I28" s="234"/>
      <c r="J28" s="234"/>
      <c r="K28" s="234"/>
      <c r="L28" s="197"/>
      <c r="M28" s="197"/>
      <c r="N28" s="197" t="s">
        <v>72</v>
      </c>
      <c r="O28" s="234"/>
      <c r="P28" s="234"/>
      <c r="Q28" s="234"/>
      <c r="R28" s="234"/>
      <c r="S28" s="234"/>
      <c r="T28" s="234"/>
    </row>
    <row r="29" spans="1:26" s="236" customFormat="1" ht="12.75" customHeight="1" x14ac:dyDescent="0.25">
      <c r="A29" s="231"/>
      <c r="B29" s="134" t="s">
        <v>388</v>
      </c>
      <c r="C29" s="252" t="str">
        <f t="shared" si="0"/>
        <v>2tube</v>
      </c>
      <c r="D29" s="187" t="s">
        <v>387</v>
      </c>
      <c r="E29" s="134">
        <v>2</v>
      </c>
      <c r="F29" s="189">
        <v>500</v>
      </c>
      <c r="G29" s="253">
        <f t="shared" si="1"/>
        <v>1000</v>
      </c>
      <c r="H29" s="194" t="s">
        <v>71</v>
      </c>
      <c r="I29" s="234"/>
      <c r="J29" s="234"/>
      <c r="K29" s="234"/>
      <c r="L29" s="197"/>
      <c r="M29" s="197"/>
      <c r="N29" s="197" t="s">
        <v>72</v>
      </c>
      <c r="O29" s="234"/>
      <c r="P29" s="234"/>
      <c r="Q29" s="234"/>
      <c r="R29" s="234"/>
      <c r="S29" s="234"/>
      <c r="T29" s="234"/>
    </row>
    <row r="30" spans="1:26" ht="12.75" customHeight="1" x14ac:dyDescent="0.25">
      <c r="A30" s="121"/>
      <c r="B30" s="133" t="s">
        <v>4</v>
      </c>
      <c r="C30" s="163"/>
      <c r="D30" s="129"/>
      <c r="E30" s="134"/>
      <c r="F30" s="134"/>
      <c r="G30" s="135">
        <f>SUM(G13:G29)</f>
        <v>260000</v>
      </c>
      <c r="H30" s="123"/>
      <c r="I30" s="128"/>
      <c r="J30" s="131"/>
      <c r="K30" s="123"/>
      <c r="L30" s="123"/>
      <c r="M30" s="123"/>
      <c r="N30" s="123"/>
      <c r="O30" s="123"/>
      <c r="P30" s="123"/>
      <c r="Q30" s="123"/>
      <c r="R30" s="123"/>
      <c r="S30" s="128"/>
      <c r="T30" s="128"/>
      <c r="Y30" s="115"/>
      <c r="Z30" s="114"/>
    </row>
    <row r="31" spans="1:26" ht="14.25" customHeight="1" x14ac:dyDescent="0.25">
      <c r="A31" s="139" t="s">
        <v>73</v>
      </c>
      <c r="B31" s="139"/>
      <c r="C31" s="113"/>
      <c r="D31" s="139"/>
      <c r="E31" s="140"/>
      <c r="F31" s="140"/>
      <c r="G31" s="141"/>
      <c r="H31" s="139"/>
      <c r="I31" s="140"/>
      <c r="J31" s="139"/>
      <c r="K31" s="139"/>
      <c r="L31" s="139"/>
      <c r="M31" s="113"/>
      <c r="N31" s="139"/>
      <c r="O31" s="113"/>
      <c r="P31" s="139"/>
      <c r="Q31" s="139"/>
      <c r="R31" s="113"/>
      <c r="S31" s="139"/>
      <c r="T31" s="139"/>
      <c r="Y31" s="115"/>
      <c r="Z31" s="114"/>
    </row>
    <row r="32" spans="1:26" ht="14.25" customHeight="1" x14ac:dyDescent="0.25">
      <c r="A32" s="139"/>
      <c r="B32" s="139"/>
      <c r="C32" s="113"/>
      <c r="D32" s="139"/>
      <c r="E32" s="140"/>
      <c r="F32" s="140"/>
      <c r="G32" s="141"/>
      <c r="H32" s="139"/>
      <c r="I32" s="140"/>
      <c r="J32" s="139"/>
      <c r="K32" s="139"/>
      <c r="L32" s="139"/>
      <c r="M32" s="113"/>
      <c r="N32" s="139"/>
      <c r="O32" s="113"/>
      <c r="P32" s="139"/>
      <c r="Q32" s="139"/>
      <c r="R32" s="113"/>
      <c r="S32" s="139"/>
      <c r="T32" s="139"/>
      <c r="Y32" s="115"/>
      <c r="Z32" s="114"/>
    </row>
    <row r="33" spans="1:26" ht="14.25" customHeight="1" x14ac:dyDescent="0.25">
      <c r="A33" s="139" t="s">
        <v>74</v>
      </c>
      <c r="C33" s="113" t="s">
        <v>75</v>
      </c>
      <c r="D33" s="139"/>
      <c r="E33" s="142"/>
      <c r="F33" s="142"/>
      <c r="H33" s="139"/>
      <c r="I33" s="143"/>
      <c r="J33" s="139"/>
      <c r="L33" s="144" t="s">
        <v>40</v>
      </c>
      <c r="N33" s="221"/>
      <c r="O33" s="221"/>
      <c r="P33" s="144"/>
      <c r="Q33" s="145"/>
      <c r="R33" s="113"/>
      <c r="S33" s="139"/>
      <c r="Y33" s="115"/>
      <c r="Z33" s="114"/>
    </row>
    <row r="34" spans="1:26" ht="14.25" customHeight="1" x14ac:dyDescent="0.25">
      <c r="D34" s="139"/>
      <c r="E34" s="142"/>
      <c r="F34" s="142"/>
      <c r="G34" s="139"/>
      <c r="H34" s="139"/>
      <c r="I34" s="143"/>
      <c r="J34" s="139"/>
      <c r="M34" s="146"/>
      <c r="N34" s="144"/>
      <c r="O34" s="147"/>
      <c r="P34" s="144"/>
      <c r="Q34" s="145"/>
      <c r="R34" s="113"/>
      <c r="S34" s="139"/>
      <c r="Y34" s="115"/>
      <c r="Z34" s="114"/>
    </row>
    <row r="35" spans="1:26" ht="14.25" customHeight="1" x14ac:dyDescent="0.25">
      <c r="D35" s="139"/>
      <c r="E35" s="142"/>
      <c r="F35" s="142"/>
      <c r="M35" s="146"/>
      <c r="N35" s="144"/>
      <c r="O35" s="147"/>
      <c r="P35" s="144"/>
      <c r="Q35" s="145"/>
      <c r="R35" s="113"/>
      <c r="S35" s="139"/>
      <c r="Y35" s="115"/>
      <c r="Z35" s="114"/>
    </row>
    <row r="36" spans="1:26" ht="15" customHeight="1" x14ac:dyDescent="0.25">
      <c r="B36" s="148" t="str">
        <f>B9</f>
        <v>AMY N. MABATID</v>
      </c>
      <c r="C36" s="148"/>
      <c r="D36" s="139"/>
      <c r="E36" s="149"/>
      <c r="F36" s="149"/>
      <c r="G36" s="326" t="s">
        <v>43</v>
      </c>
      <c r="H36" s="326"/>
      <c r="I36" s="326"/>
      <c r="J36" s="326"/>
      <c r="M36" s="327" t="s">
        <v>82</v>
      </c>
      <c r="N36" s="327"/>
      <c r="O36" s="327"/>
      <c r="P36" s="327"/>
      <c r="Q36" s="327"/>
      <c r="R36" s="327"/>
      <c r="S36" s="327"/>
      <c r="T36" s="327"/>
      <c r="Y36" s="115"/>
      <c r="Z36" s="114"/>
    </row>
    <row r="37" spans="1:26" x14ac:dyDescent="0.25">
      <c r="B37" s="113" t="s">
        <v>76</v>
      </c>
      <c r="C37" s="113"/>
      <c r="D37" s="139"/>
      <c r="E37" s="151"/>
      <c r="F37" s="151"/>
      <c r="G37" s="328" t="s">
        <v>77</v>
      </c>
      <c r="H37" s="328"/>
      <c r="I37" s="328"/>
      <c r="J37" s="328"/>
      <c r="M37" s="144" t="s">
        <v>83</v>
      </c>
      <c r="N37" s="144"/>
      <c r="O37" s="144"/>
      <c r="P37" s="144"/>
      <c r="Q37" s="144"/>
      <c r="R37" s="144"/>
      <c r="S37" s="144"/>
      <c r="T37" s="113"/>
      <c r="Y37" s="115"/>
      <c r="Z37" s="114"/>
    </row>
    <row r="38" spans="1:26" x14ac:dyDescent="0.25">
      <c r="Y38" s="115"/>
      <c r="Z38" s="114"/>
    </row>
    <row r="39" spans="1:26" x14ac:dyDescent="0.25">
      <c r="W39" s="152"/>
      <c r="Y39" s="115"/>
      <c r="Z39" s="114"/>
    </row>
    <row r="40" spans="1:26" x14ac:dyDescent="0.25">
      <c r="W40" s="152"/>
      <c r="Y40" s="115"/>
      <c r="Z40" s="114"/>
    </row>
    <row r="41" spans="1:26" x14ac:dyDescent="0.25">
      <c r="W41" s="152"/>
      <c r="Y41" s="115"/>
      <c r="Z41" s="114"/>
    </row>
    <row r="42" spans="1:26" s="139" customFormat="1" ht="13.2" x14ac:dyDescent="0.25">
      <c r="C42" s="113"/>
      <c r="G42" s="156"/>
    </row>
    <row r="43" spans="1:26" s="139" customFormat="1" ht="13.2" x14ac:dyDescent="0.25">
      <c r="C43" s="113"/>
      <c r="D43" s="113"/>
      <c r="E43" s="155"/>
      <c r="F43" s="155"/>
    </row>
    <row r="44" spans="1:26" s="139" customFormat="1" ht="13.2" x14ac:dyDescent="0.25">
      <c r="C44" s="113"/>
      <c r="D44" s="113"/>
      <c r="E44" s="155"/>
      <c r="F44" s="155"/>
    </row>
    <row r="45" spans="1:26" s="139" customFormat="1" ht="13.2" x14ac:dyDescent="0.25">
      <c r="C45" s="113"/>
      <c r="D45" s="113"/>
      <c r="E45" s="155"/>
      <c r="F45" s="155"/>
    </row>
    <row r="46" spans="1:26" s="139" customFormat="1" ht="13.2" x14ac:dyDescent="0.25">
      <c r="C46" s="113"/>
      <c r="D46" s="113"/>
      <c r="E46" s="155"/>
      <c r="F46" s="155"/>
    </row>
    <row r="47" spans="1:26" s="139" customFormat="1" ht="13.2" x14ac:dyDescent="0.25">
      <c r="C47" s="113"/>
      <c r="D47" s="113"/>
      <c r="E47" s="155"/>
      <c r="F47" s="155"/>
    </row>
    <row r="48" spans="1:26" s="139" customFormat="1" ht="13.2" x14ac:dyDescent="0.25">
      <c r="C48" s="113"/>
      <c r="D48" s="113"/>
      <c r="E48" s="155"/>
      <c r="F48" s="155"/>
    </row>
    <row r="49" spans="3:6" s="139" customFormat="1" ht="13.2" x14ac:dyDescent="0.25">
      <c r="C49" s="113"/>
      <c r="D49" s="113"/>
      <c r="E49" s="155"/>
      <c r="F49" s="155"/>
    </row>
    <row r="50" spans="3:6" s="139" customFormat="1" ht="13.2" x14ac:dyDescent="0.25">
      <c r="C50" s="113"/>
      <c r="D50" s="113"/>
      <c r="E50" s="155"/>
      <c r="F50" s="155"/>
    </row>
    <row r="51" spans="3:6" s="139" customFormat="1" ht="13.2" x14ac:dyDescent="0.25">
      <c r="C51" s="113"/>
      <c r="D51" s="113"/>
      <c r="E51" s="155"/>
      <c r="F51" s="155"/>
    </row>
    <row r="52" spans="3:6" s="139" customFormat="1" ht="13.2" x14ac:dyDescent="0.25">
      <c r="C52" s="113"/>
      <c r="D52" s="113"/>
      <c r="E52" s="155"/>
      <c r="F52" s="155"/>
    </row>
    <row r="53" spans="3:6" s="139" customFormat="1" ht="13.2" x14ac:dyDescent="0.25">
      <c r="C53" s="113"/>
      <c r="D53" s="113"/>
      <c r="E53" s="155"/>
      <c r="F53" s="155"/>
    </row>
    <row r="54" spans="3:6" s="139" customFormat="1" ht="13.2" x14ac:dyDescent="0.25">
      <c r="C54" s="113"/>
      <c r="D54" s="113"/>
      <c r="E54" s="155"/>
      <c r="F54" s="155"/>
    </row>
    <row r="55" spans="3:6" s="139" customFormat="1" ht="13.2" x14ac:dyDescent="0.25">
      <c r="C55" s="113"/>
      <c r="D55" s="113"/>
      <c r="E55" s="155"/>
      <c r="F55" s="155"/>
    </row>
    <row r="56" spans="3:6" s="139" customFormat="1" ht="13.2" x14ac:dyDescent="0.25">
      <c r="C56" s="113"/>
      <c r="D56" s="113"/>
      <c r="E56" s="155"/>
      <c r="F56" s="155"/>
    </row>
    <row r="57" spans="3:6" s="139" customFormat="1" ht="13.2" x14ac:dyDescent="0.25">
      <c r="C57" s="113"/>
      <c r="D57" s="113"/>
      <c r="E57" s="155"/>
      <c r="F57" s="155"/>
    </row>
    <row r="58" spans="3:6" s="139" customFormat="1" ht="13.2" x14ac:dyDescent="0.25">
      <c r="C58" s="113"/>
      <c r="D58" s="113"/>
      <c r="E58" s="155"/>
      <c r="F58" s="155"/>
    </row>
    <row r="59" spans="3:6" s="139" customFormat="1" ht="13.2" x14ac:dyDescent="0.25">
      <c r="C59" s="113"/>
      <c r="D59" s="113"/>
      <c r="E59" s="155"/>
      <c r="F59" s="155"/>
    </row>
    <row r="60" spans="3:6" s="139" customFormat="1" ht="13.2" x14ac:dyDescent="0.25">
      <c r="C60" s="113"/>
      <c r="D60" s="113"/>
      <c r="E60" s="155"/>
      <c r="F60" s="155"/>
    </row>
    <row r="61" spans="3:6" s="139" customFormat="1" ht="13.2" x14ac:dyDescent="0.25">
      <c r="C61" s="113"/>
      <c r="D61" s="113"/>
      <c r="E61" s="155"/>
      <c r="F61" s="155"/>
    </row>
    <row r="62" spans="3:6" s="139" customFormat="1" ht="13.2" x14ac:dyDescent="0.25">
      <c r="C62" s="113"/>
      <c r="D62" s="113"/>
      <c r="E62" s="155"/>
      <c r="F62" s="155"/>
    </row>
    <row r="63" spans="3:6" s="139" customFormat="1" ht="13.2" x14ac:dyDescent="0.25">
      <c r="C63" s="113"/>
      <c r="D63" s="113"/>
      <c r="E63" s="155"/>
      <c r="F63" s="155"/>
    </row>
    <row r="64" spans="3:6" s="139" customFormat="1" ht="13.2" x14ac:dyDescent="0.25">
      <c r="C64" s="113"/>
      <c r="D64" s="113"/>
      <c r="E64" s="155"/>
      <c r="F64" s="155"/>
    </row>
    <row r="65" spans="3:6" s="139" customFormat="1" ht="13.2" x14ac:dyDescent="0.25">
      <c r="C65" s="113"/>
      <c r="D65" s="113"/>
      <c r="E65" s="155"/>
      <c r="F65" s="155"/>
    </row>
    <row r="66" spans="3:6" s="139" customFormat="1" ht="13.2" x14ac:dyDescent="0.25">
      <c r="C66" s="113"/>
      <c r="D66" s="113"/>
      <c r="E66" s="155"/>
      <c r="F66" s="155"/>
    </row>
    <row r="67" spans="3:6" s="139" customFormat="1" ht="13.2" x14ac:dyDescent="0.25">
      <c r="C67" s="113"/>
      <c r="D67" s="113"/>
      <c r="E67" s="155"/>
      <c r="F67" s="155"/>
    </row>
    <row r="68" spans="3:6" s="139" customFormat="1" ht="13.2" x14ac:dyDescent="0.25">
      <c r="C68" s="113"/>
      <c r="D68" s="113"/>
      <c r="E68" s="155"/>
      <c r="F68" s="155"/>
    </row>
    <row r="69" spans="3:6" s="139" customFormat="1" ht="13.2" x14ac:dyDescent="0.25">
      <c r="C69" s="113"/>
      <c r="D69" s="113"/>
      <c r="E69" s="155"/>
      <c r="F69" s="155"/>
    </row>
    <row r="70" spans="3:6" s="139" customFormat="1" ht="13.2" x14ac:dyDescent="0.25">
      <c r="C70" s="113"/>
      <c r="D70" s="113"/>
      <c r="E70" s="155"/>
      <c r="F70" s="155"/>
    </row>
    <row r="71" spans="3:6" s="139" customFormat="1" ht="13.2" x14ac:dyDescent="0.25">
      <c r="C71" s="113"/>
      <c r="D71" s="113"/>
      <c r="E71" s="155"/>
      <c r="F71" s="155"/>
    </row>
    <row r="72" spans="3:6" s="139" customFormat="1" ht="13.2" x14ac:dyDescent="0.25">
      <c r="C72" s="113"/>
      <c r="D72" s="113"/>
      <c r="E72" s="155"/>
      <c r="F72" s="155"/>
    </row>
    <row r="73" spans="3:6" s="139" customFormat="1" ht="13.2" x14ac:dyDescent="0.25">
      <c r="C73" s="113"/>
      <c r="D73" s="113"/>
      <c r="E73" s="155"/>
      <c r="F73" s="155"/>
    </row>
    <row r="74" spans="3:6" s="139" customFormat="1" ht="13.2" x14ac:dyDescent="0.25">
      <c r="C74" s="113"/>
      <c r="D74" s="113"/>
      <c r="E74" s="155"/>
      <c r="F74" s="155"/>
    </row>
    <row r="75" spans="3:6" s="139" customFormat="1" ht="13.2" x14ac:dyDescent="0.25">
      <c r="C75" s="113"/>
      <c r="D75" s="113"/>
      <c r="E75" s="155"/>
      <c r="F75" s="155"/>
    </row>
    <row r="76" spans="3:6" s="139" customFormat="1" ht="13.2" x14ac:dyDescent="0.25">
      <c r="C76" s="113"/>
      <c r="D76" s="113"/>
      <c r="E76" s="155"/>
      <c r="F76" s="155"/>
    </row>
    <row r="77" spans="3:6" s="139" customFormat="1" ht="13.2" x14ac:dyDescent="0.25">
      <c r="C77" s="113"/>
      <c r="D77" s="113"/>
      <c r="E77" s="155"/>
      <c r="F77" s="155"/>
    </row>
    <row r="78" spans="3:6" s="139" customFormat="1" ht="13.2" x14ac:dyDescent="0.25">
      <c r="C78" s="113"/>
      <c r="D78" s="113"/>
      <c r="E78" s="155"/>
      <c r="F78" s="155"/>
    </row>
    <row r="79" spans="3:6" s="139" customFormat="1" ht="13.2" x14ac:dyDescent="0.25">
      <c r="C79" s="113"/>
      <c r="D79" s="113"/>
      <c r="E79" s="155"/>
      <c r="F79" s="155"/>
    </row>
    <row r="80" spans="3:6" s="139" customFormat="1" ht="13.2" x14ac:dyDescent="0.25">
      <c r="C80" s="113"/>
      <c r="D80" s="113"/>
      <c r="E80" s="155"/>
      <c r="F80" s="155"/>
    </row>
    <row r="81" spans="3:6" s="139" customFormat="1" ht="13.2" x14ac:dyDescent="0.25">
      <c r="C81" s="113"/>
      <c r="D81" s="113"/>
      <c r="E81" s="155"/>
      <c r="F81" s="155"/>
    </row>
    <row r="82" spans="3:6" s="139" customFormat="1" ht="13.2" x14ac:dyDescent="0.25">
      <c r="C82" s="113"/>
      <c r="D82" s="113"/>
      <c r="E82" s="155"/>
      <c r="F82" s="155"/>
    </row>
    <row r="83" spans="3:6" s="139" customFormat="1" ht="13.2" x14ac:dyDescent="0.25">
      <c r="C83" s="113"/>
      <c r="D83" s="113"/>
      <c r="E83" s="155"/>
      <c r="F83" s="155"/>
    </row>
    <row r="84" spans="3:6" s="139" customFormat="1" ht="13.2" x14ac:dyDescent="0.25">
      <c r="C84" s="113"/>
      <c r="D84" s="113"/>
      <c r="E84" s="155"/>
      <c r="F84" s="155"/>
    </row>
    <row r="85" spans="3:6" s="139" customFormat="1" ht="13.2" x14ac:dyDescent="0.25">
      <c r="C85" s="113"/>
      <c r="D85" s="113"/>
      <c r="E85" s="155"/>
      <c r="F85" s="155"/>
    </row>
    <row r="86" spans="3:6" s="139" customFormat="1" ht="13.2" x14ac:dyDescent="0.25">
      <c r="C86" s="113"/>
      <c r="D86" s="113"/>
      <c r="E86" s="155"/>
      <c r="F86" s="155"/>
    </row>
    <row r="87" spans="3:6" s="139" customFormat="1" ht="13.2" x14ac:dyDescent="0.25">
      <c r="C87" s="113"/>
      <c r="D87" s="113"/>
      <c r="E87" s="155"/>
      <c r="F87" s="155"/>
    </row>
    <row r="88" spans="3:6" s="139" customFormat="1" ht="13.2" x14ac:dyDescent="0.25">
      <c r="C88" s="113"/>
      <c r="D88" s="113"/>
      <c r="E88" s="155"/>
      <c r="F88" s="155"/>
    </row>
    <row r="89" spans="3:6" s="139" customFormat="1" ht="13.2" x14ac:dyDescent="0.25">
      <c r="C89" s="113"/>
      <c r="D89" s="113"/>
      <c r="E89" s="155"/>
      <c r="F89" s="155"/>
    </row>
    <row r="90" spans="3:6" s="139" customFormat="1" ht="13.2" x14ac:dyDescent="0.25">
      <c r="C90" s="113"/>
      <c r="D90" s="113"/>
      <c r="E90" s="155"/>
      <c r="F90" s="155"/>
    </row>
    <row r="91" spans="3:6" s="139" customFormat="1" ht="13.2" x14ac:dyDescent="0.25">
      <c r="C91" s="113"/>
      <c r="D91" s="113"/>
      <c r="E91" s="155"/>
      <c r="F91" s="155"/>
    </row>
    <row r="92" spans="3:6" s="139" customFormat="1" ht="13.2" x14ac:dyDescent="0.25">
      <c r="C92" s="113"/>
      <c r="D92" s="113"/>
      <c r="E92" s="155"/>
      <c r="F92" s="155"/>
    </row>
    <row r="93" spans="3:6" s="139" customFormat="1" ht="13.2" x14ac:dyDescent="0.25">
      <c r="C93" s="113"/>
      <c r="D93" s="113"/>
      <c r="E93" s="155"/>
      <c r="F93" s="155"/>
    </row>
    <row r="94" spans="3:6" s="139" customFormat="1" ht="13.2" x14ac:dyDescent="0.25">
      <c r="C94" s="113"/>
      <c r="D94" s="113"/>
      <c r="E94" s="155"/>
      <c r="F94" s="155"/>
    </row>
    <row r="95" spans="3:6" s="139" customFormat="1" ht="13.2" x14ac:dyDescent="0.25">
      <c r="C95" s="113"/>
      <c r="D95" s="113"/>
      <c r="E95" s="155"/>
      <c r="F95" s="155"/>
    </row>
    <row r="96" spans="3:6" s="139" customFormat="1" ht="13.2" x14ac:dyDescent="0.25">
      <c r="C96" s="113"/>
      <c r="D96" s="113"/>
      <c r="E96" s="155"/>
      <c r="F96" s="155"/>
    </row>
    <row r="97" spans="3:6" s="139" customFormat="1" ht="13.2" x14ac:dyDescent="0.25">
      <c r="C97" s="113"/>
      <c r="D97" s="113"/>
      <c r="E97" s="155"/>
      <c r="F97" s="155"/>
    </row>
    <row r="98" spans="3:6" s="139" customFormat="1" ht="13.2" x14ac:dyDescent="0.25">
      <c r="C98" s="113"/>
      <c r="D98" s="113"/>
      <c r="E98" s="155"/>
      <c r="F98" s="155"/>
    </row>
    <row r="99" spans="3:6" s="139" customFormat="1" ht="13.2" x14ac:dyDescent="0.25">
      <c r="C99" s="113"/>
      <c r="D99" s="113"/>
      <c r="E99" s="155"/>
      <c r="F99" s="155"/>
    </row>
  </sheetData>
  <mergeCells count="18">
    <mergeCell ref="A6:T6"/>
    <mergeCell ref="A1:T1"/>
    <mergeCell ref="A2:T2"/>
    <mergeCell ref="A3:T3"/>
    <mergeCell ref="A4:T4"/>
    <mergeCell ref="A5:T5"/>
    <mergeCell ref="G36:J36"/>
    <mergeCell ref="M36:T36"/>
    <mergeCell ref="G37:J37"/>
    <mergeCell ref="A8:T8"/>
    <mergeCell ref="A11:A12"/>
    <mergeCell ref="B11:B12"/>
    <mergeCell ref="C11:C12"/>
    <mergeCell ref="D11:D12"/>
    <mergeCell ref="E11:E12"/>
    <mergeCell ref="G11:G12"/>
    <mergeCell ref="H11:H12"/>
    <mergeCell ref="I11:T11"/>
  </mergeCells>
  <pageMargins left="0.7" right="0.7" top="0.75" bottom="0.75" header="0.3" footer="0.3"/>
  <pageSetup paperSize="9" scale="9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APP for GPPB</vt:lpstr>
      <vt:lpstr>ASS_CSS</vt:lpstr>
      <vt:lpstr>ASS_Office</vt:lpstr>
      <vt:lpstr>REP_MACH</vt:lpstr>
      <vt:lpstr>REP_HSK</vt:lpstr>
      <vt:lpstr>REP_COOK</vt:lpstr>
      <vt:lpstr>ASS_PLUM&amp;MAN</vt:lpstr>
      <vt:lpstr>Audit_Masonry</vt:lpstr>
      <vt:lpstr>ASS-Construction</vt:lpstr>
      <vt:lpstr>ASS_Food Processing</vt:lpstr>
      <vt:lpstr>UTPRAS_GARMENTS</vt:lpstr>
      <vt:lpstr>UTPRAS_Barangay</vt:lpstr>
      <vt:lpstr>'APP for GPPB'!Print_Area</vt:lpstr>
      <vt:lpstr>'APP for GPPB'!Print_Titles</vt:lpstr>
      <vt:lpstr>'ASS_PLUM&amp;MAN'!Print_Titles</vt:lpstr>
      <vt:lpstr>REP_HSK!Print_Titles</vt:lpstr>
      <vt:lpstr>UTPRAS_Barangay!Print_Titles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 Min</cp:lastModifiedBy>
  <cp:lastPrinted>2023-07-25T06:12:07Z</cp:lastPrinted>
  <dcterms:created xsi:type="dcterms:W3CDTF">2017-09-16T08:21:01Z</dcterms:created>
  <dcterms:modified xsi:type="dcterms:W3CDTF">2023-07-25T06:12:50Z</dcterms:modified>
</cp:coreProperties>
</file>